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4" i="1"/>
  <c r="K94" s="1"/>
  <c r="D94"/>
  <c r="E94" s="1"/>
  <c r="I93"/>
  <c r="K93" s="1"/>
  <c r="D93"/>
  <c r="E93" s="1"/>
  <c r="I92"/>
  <c r="K92" s="1"/>
  <c r="D92"/>
  <c r="E92" s="1"/>
  <c r="I91"/>
  <c r="K91" s="1"/>
  <c r="D91"/>
  <c r="E91" s="1"/>
  <c r="I90"/>
  <c r="K90" s="1"/>
  <c r="D90"/>
  <c r="E90" s="1"/>
  <c r="I89"/>
  <c r="K89" s="1"/>
  <c r="D89"/>
  <c r="E89" s="1"/>
  <c r="I88"/>
  <c r="K88" s="1"/>
  <c r="D88"/>
  <c r="E88" s="1"/>
  <c r="I87"/>
  <c r="K87" s="1"/>
  <c r="D87"/>
  <c r="E87" s="1"/>
  <c r="K86"/>
  <c r="J86"/>
  <c r="L86" s="1"/>
  <c r="D86"/>
  <c r="E86" s="1"/>
  <c r="I85"/>
  <c r="K85" s="1"/>
  <c r="D85"/>
  <c r="E85" s="1"/>
  <c r="I84"/>
  <c r="K84" s="1"/>
  <c r="D84"/>
  <c r="E84" s="1"/>
  <c r="I83"/>
  <c r="K83" s="1"/>
  <c r="D83"/>
  <c r="E83" s="1"/>
  <c r="I82"/>
  <c r="K82" s="1"/>
  <c r="D82"/>
  <c r="E82" s="1"/>
  <c r="I81"/>
  <c r="K81" s="1"/>
  <c r="D81"/>
  <c r="E81" s="1"/>
  <c r="I80"/>
  <c r="K80" s="1"/>
  <c r="D80"/>
  <c r="E80" s="1"/>
  <c r="I79"/>
  <c r="K79" s="1"/>
  <c r="D79"/>
  <c r="E79" s="1"/>
  <c r="I78"/>
  <c r="K78" s="1"/>
  <c r="D78"/>
  <c r="E78" s="1"/>
  <c r="I77"/>
  <c r="K77" s="1"/>
  <c r="D77"/>
  <c r="E77" s="1"/>
  <c r="I76"/>
  <c r="K76" s="1"/>
  <c r="D76"/>
  <c r="E76" s="1"/>
  <c r="I75"/>
  <c r="K75" s="1"/>
  <c r="D75"/>
  <c r="E75" s="1"/>
  <c r="I74"/>
  <c r="K74" s="1"/>
  <c r="D74"/>
  <c r="E74" s="1"/>
  <c r="I73"/>
  <c r="K73" s="1"/>
  <c r="D73"/>
  <c r="E73" s="1"/>
  <c r="I72"/>
  <c r="K72" s="1"/>
  <c r="D72"/>
  <c r="E72" s="1"/>
  <c r="I71"/>
  <c r="K71" s="1"/>
  <c r="D71"/>
  <c r="E71" s="1"/>
  <c r="I70"/>
  <c r="K70" s="1"/>
  <c r="D70"/>
  <c r="E70" s="1"/>
  <c r="I69"/>
  <c r="K69" s="1"/>
  <c r="D69"/>
  <c r="E69" s="1"/>
  <c r="I68"/>
  <c r="K68" s="1"/>
  <c r="D68"/>
  <c r="E68" s="1"/>
  <c r="I67"/>
  <c r="K67" s="1"/>
  <c r="D67"/>
  <c r="E67" s="1"/>
  <c r="I66"/>
  <c r="K66" s="1"/>
  <c r="D66"/>
  <c r="E66" s="1"/>
  <c r="I65"/>
  <c r="K65" s="1"/>
  <c r="D65"/>
  <c r="E65" s="1"/>
  <c r="I64"/>
  <c r="K64" s="1"/>
  <c r="D64"/>
  <c r="E64" s="1"/>
  <c r="I63"/>
  <c r="K63" s="1"/>
  <c r="D63"/>
  <c r="E63" s="1"/>
  <c r="I62"/>
  <c r="K62" s="1"/>
  <c r="D62"/>
  <c r="E62" s="1"/>
  <c r="I61"/>
  <c r="K61" s="1"/>
  <c r="D61"/>
  <c r="E61" s="1"/>
  <c r="I60"/>
  <c r="K60" s="1"/>
  <c r="D60"/>
  <c r="E60" s="1"/>
  <c r="I59"/>
  <c r="K59" s="1"/>
  <c r="D59"/>
  <c r="E59" s="1"/>
  <c r="I58"/>
  <c r="K58" s="1"/>
  <c r="D58"/>
  <c r="E58" s="1"/>
  <c r="I57"/>
  <c r="K57" s="1"/>
  <c r="D57"/>
  <c r="E57" s="1"/>
  <c r="I56"/>
  <c r="K56" s="1"/>
  <c r="D56"/>
  <c r="E56" s="1"/>
  <c r="I55"/>
  <c r="K55" s="1"/>
  <c r="D55"/>
  <c r="E55" s="1"/>
  <c r="I54"/>
  <c r="K54" s="1"/>
  <c r="D54"/>
  <c r="E54" s="1"/>
  <c r="I53"/>
  <c r="K53" s="1"/>
  <c r="D53"/>
  <c r="E53" s="1"/>
  <c r="I52"/>
  <c r="K52" s="1"/>
  <c r="D52"/>
  <c r="E52" s="1"/>
  <c r="I51"/>
  <c r="K51" s="1"/>
  <c r="D51"/>
  <c r="E51" s="1"/>
  <c r="I50"/>
  <c r="K50" s="1"/>
  <c r="D50"/>
  <c r="E50" s="1"/>
  <c r="I49"/>
  <c r="K49" s="1"/>
  <c r="D49"/>
  <c r="E49" s="1"/>
  <c r="I48"/>
  <c r="K48" s="1"/>
  <c r="D48"/>
  <c r="E48" s="1"/>
  <c r="I47"/>
  <c r="K47" s="1"/>
  <c r="D47"/>
  <c r="E47" s="1"/>
  <c r="I46"/>
  <c r="K46" s="1"/>
  <c r="D46"/>
  <c r="E46" s="1"/>
  <c r="I45"/>
  <c r="K45" s="1"/>
  <c r="D45"/>
  <c r="E45" s="1"/>
  <c r="I44"/>
  <c r="K44" s="1"/>
  <c r="D44"/>
  <c r="E44" s="1"/>
  <c r="I43"/>
  <c r="K43" s="1"/>
  <c r="D43"/>
  <c r="E43" s="1"/>
  <c r="I42"/>
  <c r="K42" s="1"/>
  <c r="D42"/>
  <c r="E42" s="1"/>
  <c r="I41"/>
  <c r="K41" s="1"/>
  <c r="D41"/>
  <c r="E41" s="1"/>
  <c r="I40"/>
  <c r="K40" s="1"/>
  <c r="D40"/>
  <c r="E40" s="1"/>
  <c r="I39"/>
  <c r="K39" s="1"/>
  <c r="D39"/>
  <c r="E39" s="1"/>
  <c r="I38"/>
  <c r="K38" s="1"/>
  <c r="D38"/>
  <c r="E38" s="1"/>
  <c r="I37"/>
  <c r="K37" s="1"/>
  <c r="D37"/>
  <c r="E37" s="1"/>
  <c r="I36"/>
  <c r="K36" s="1"/>
  <c r="D36"/>
  <c r="E36" s="1"/>
  <c r="I35"/>
  <c r="K35" s="1"/>
  <c r="D35"/>
  <c r="E35" s="1"/>
  <c r="I34"/>
  <c r="K34" s="1"/>
  <c r="D34"/>
  <c r="E34" s="1"/>
  <c r="I33"/>
  <c r="K33" s="1"/>
  <c r="D33"/>
  <c r="E33" s="1"/>
  <c r="I32"/>
  <c r="K32" s="1"/>
  <c r="D32"/>
  <c r="E32" s="1"/>
  <c r="I31"/>
  <c r="K31" s="1"/>
  <c r="D31"/>
  <c r="E31" s="1"/>
  <c r="I30"/>
  <c r="K30" s="1"/>
  <c r="D30"/>
  <c r="E30" s="1"/>
  <c r="I29"/>
  <c r="K29" s="1"/>
  <c r="D29"/>
  <c r="E29" s="1"/>
  <c r="I28"/>
  <c r="K28" s="1"/>
  <c r="D28"/>
  <c r="E28" s="1"/>
  <c r="I27"/>
  <c r="K27" s="1"/>
  <c r="D27"/>
  <c r="E27" s="1"/>
  <c r="I26"/>
  <c r="K26" s="1"/>
  <c r="D26"/>
  <c r="E26" s="1"/>
  <c r="I25"/>
  <c r="K25" s="1"/>
  <c r="D25"/>
  <c r="E25" s="1"/>
  <c r="I24"/>
  <c r="K24" s="1"/>
  <c r="D24"/>
  <c r="E24" s="1"/>
  <c r="I23"/>
  <c r="K23" s="1"/>
  <c r="D23"/>
  <c r="E23" s="1"/>
  <c r="I22"/>
  <c r="K22" s="1"/>
  <c r="D22"/>
  <c r="E22" s="1"/>
  <c r="I21"/>
  <c r="K21" s="1"/>
  <c r="D21"/>
  <c r="E21" s="1"/>
  <c r="I20"/>
  <c r="K20" s="1"/>
  <c r="D20"/>
  <c r="E20" s="1"/>
  <c r="I19"/>
  <c r="K19" s="1"/>
  <c r="D19"/>
  <c r="E19" s="1"/>
  <c r="I18"/>
  <c r="K18" s="1"/>
  <c r="D18"/>
  <c r="E18" s="1"/>
  <c r="I17"/>
  <c r="K17" s="1"/>
  <c r="D17"/>
  <c r="E17" s="1"/>
  <c r="I16"/>
  <c r="K16" s="1"/>
  <c r="D16"/>
  <c r="E16" s="1"/>
  <c r="P15"/>
  <c r="I15"/>
  <c r="K15" s="1"/>
  <c r="D15"/>
  <c r="F16" l="1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M86" s="1"/>
  <c r="F87"/>
  <c r="F88"/>
  <c r="F89"/>
  <c r="F90"/>
  <c r="F91"/>
  <c r="F92"/>
  <c r="F93"/>
  <c r="F94"/>
  <c r="E15"/>
  <c r="J15"/>
  <c r="J16"/>
  <c r="L16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26"/>
  <c r="L26" s="1"/>
  <c r="J27"/>
  <c r="L27" s="1"/>
  <c r="J28"/>
  <c r="L28" s="1"/>
  <c r="J29"/>
  <c r="L29" s="1"/>
  <c r="J30"/>
  <c r="L30" s="1"/>
  <c r="J31"/>
  <c r="L31" s="1"/>
  <c r="J32"/>
  <c r="L32" s="1"/>
  <c r="J33"/>
  <c r="L33" s="1"/>
  <c r="J34"/>
  <c r="L34" s="1"/>
  <c r="J35"/>
  <c r="L35" s="1"/>
  <c r="J36"/>
  <c r="L36" s="1"/>
  <c r="J37"/>
  <c r="L37" s="1"/>
  <c r="J38"/>
  <c r="L38" s="1"/>
  <c r="J39"/>
  <c r="L39" s="1"/>
  <c r="J40"/>
  <c r="L40" s="1"/>
  <c r="J41"/>
  <c r="L41" s="1"/>
  <c r="J42"/>
  <c r="L42" s="1"/>
  <c r="J43"/>
  <c r="L43" s="1"/>
  <c r="J44"/>
  <c r="L44" s="1"/>
  <c r="J45"/>
  <c r="L45" s="1"/>
  <c r="J46"/>
  <c r="L46" s="1"/>
  <c r="J47"/>
  <c r="L47" s="1"/>
  <c r="J48"/>
  <c r="L48" s="1"/>
  <c r="J49"/>
  <c r="L49" s="1"/>
  <c r="J50"/>
  <c r="L50" s="1"/>
  <c r="J51"/>
  <c r="L51" s="1"/>
  <c r="J52"/>
  <c r="L52" s="1"/>
  <c r="J53"/>
  <c r="L53" s="1"/>
  <c r="J54"/>
  <c r="L54" s="1"/>
  <c r="J55"/>
  <c r="L55" s="1"/>
  <c r="J56"/>
  <c r="L56" s="1"/>
  <c r="J57"/>
  <c r="L57" s="1"/>
  <c r="J58"/>
  <c r="L58" s="1"/>
  <c r="J59"/>
  <c r="L59" s="1"/>
  <c r="J60"/>
  <c r="L60" s="1"/>
  <c r="J61"/>
  <c r="L61" s="1"/>
  <c r="J62"/>
  <c r="L62" s="1"/>
  <c r="J63"/>
  <c r="L63" s="1"/>
  <c r="J64"/>
  <c r="L64" s="1"/>
  <c r="J65"/>
  <c r="L65" s="1"/>
  <c r="J66"/>
  <c r="L66" s="1"/>
  <c r="J67"/>
  <c r="L67" s="1"/>
  <c r="J68"/>
  <c r="L68" s="1"/>
  <c r="J69"/>
  <c r="L69" s="1"/>
  <c r="J70"/>
  <c r="L70" s="1"/>
  <c r="J71"/>
  <c r="L71" s="1"/>
  <c r="J72"/>
  <c r="L72" s="1"/>
  <c r="J73"/>
  <c r="L73" s="1"/>
  <c r="J74"/>
  <c r="L74" s="1"/>
  <c r="J75"/>
  <c r="L75" s="1"/>
  <c r="J76"/>
  <c r="L76" s="1"/>
  <c r="J77"/>
  <c r="L77" s="1"/>
  <c r="J78"/>
  <c r="L78" s="1"/>
  <c r="J79"/>
  <c r="L79" s="1"/>
  <c r="J80"/>
  <c r="L80" s="1"/>
  <c r="J81"/>
  <c r="L81" s="1"/>
  <c r="J82"/>
  <c r="L82" s="1"/>
  <c r="J83"/>
  <c r="L83" s="1"/>
  <c r="J84"/>
  <c r="L84" s="1"/>
  <c r="J85"/>
  <c r="L85" s="1"/>
  <c r="J87"/>
  <c r="L87" s="1"/>
  <c r="J88"/>
  <c r="L88" s="1"/>
  <c r="J89"/>
  <c r="L89" s="1"/>
  <c r="J90"/>
  <c r="L90" s="1"/>
  <c r="J91"/>
  <c r="L91" s="1"/>
  <c r="J92"/>
  <c r="L92" s="1"/>
  <c r="J93"/>
  <c r="L93" s="1"/>
  <c r="J94"/>
  <c r="L94" s="1"/>
  <c r="M94" l="1"/>
  <c r="M93"/>
  <c r="M92"/>
  <c r="M91"/>
  <c r="M90"/>
  <c r="M89"/>
  <c r="M88"/>
  <c r="M87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L15"/>
  <c r="F15"/>
  <c r="M15" l="1"/>
</calcChain>
</file>

<file path=xl/comments1.xml><?xml version="1.0" encoding="utf-8"?>
<comments xmlns="http://schemas.openxmlformats.org/spreadsheetml/2006/main">
  <authors>
    <author>Author</author>
  </authors>
  <commentList>
    <comment ref="K3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 tru 15 khoi
</t>
        </r>
      </text>
    </comment>
    <comment ref="G50" authorId="0">
      <text>
        <r>
          <rPr>
            <b/>
            <sz val="9"/>
            <color indexed="81"/>
            <rFont val="Tahoma"/>
            <family val="2"/>
          </rPr>
          <t xml:space="preserve">thay dong ho: so cu 6370-6356=14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 xml:space="preserve">thay dong ho: so cu 6370-6356=14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14+22=36
</t>
        </r>
      </text>
    </comment>
    <comment ref="K8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 tru 10 khoi</t>
        </r>
      </text>
    </comment>
  </commentList>
</comments>
</file>

<file path=xl/sharedStrings.xml><?xml version="1.0" encoding="utf-8"?>
<sst xmlns="http://schemas.openxmlformats.org/spreadsheetml/2006/main" count="118" uniqueCount="114">
  <si>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</si>
  <si>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</si>
  <si>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</si>
  <si>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Tháng: 09 năm 2015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</si>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</sst>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3" fontId="2" fillId="2" borderId="0" xfId="0" applyNumberFormat="1" applyFont="1" applyFill="1" applyAlignment="1"/>
    <xf numFmtId="3" fontId="3" fillId="2" borderId="0" xfId="0" applyNumberFormat="1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64" fontId="8" fillId="2" borderId="0" xfId="1" applyNumberFormat="1" applyFont="1" applyFill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3" fontId="7" fillId="2" borderId="0" xfId="0" applyNumberFormat="1" applyFont="1" applyFill="1" applyAlignment="1"/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/>
    <xf numFmtId="164" fontId="11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164" fontId="11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3" fontId="7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3" fontId="14" fillId="2" borderId="9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/>
    <xf numFmtId="0" fontId="16" fillId="2" borderId="0" xfId="0" applyFont="1" applyFill="1"/>
    <xf numFmtId="3" fontId="8" fillId="2" borderId="9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/>
    <xf numFmtId="0" fontId="9" fillId="2" borderId="0" xfId="0" applyFont="1" applyFill="1"/>
    <xf numFmtId="0" fontId="9" fillId="2" borderId="0" xfId="0" applyFont="1" applyFill="1" applyBorder="1" applyAlignment="1"/>
    <xf numFmtId="0" fontId="11" fillId="2" borderId="0" xfId="0" applyFont="1" applyFill="1"/>
    <xf numFmtId="164" fontId="6" fillId="2" borderId="0" xfId="1" applyNumberFormat="1" applyFont="1" applyFill="1" applyAlignment="1">
      <alignment horizontal="center" vertical="center"/>
    </xf>
    <xf numFmtId="3" fontId="6" fillId="2" borderId="0" xfId="0" applyNumberFormat="1" applyFont="1" applyFill="1"/>
    <xf numFmtId="3" fontId="8" fillId="2" borderId="0" xfId="0" applyNumberFormat="1" applyFont="1" applyFill="1"/>
    <xf numFmtId="3" fontId="6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/>
    <xf numFmtId="164" fontId="16" fillId="2" borderId="0" xfId="1" applyNumberFormat="1" applyFont="1" applyFill="1" applyAlignment="1">
      <alignment horizontal="center" vertical="center"/>
    </xf>
    <xf numFmtId="3" fontId="16" fillId="2" borderId="0" xfId="0" applyNumberFormat="1" applyFont="1" applyFill="1"/>
    <xf numFmtId="3" fontId="18" fillId="2" borderId="0" xfId="0" applyNumberFormat="1" applyFont="1" applyFill="1"/>
    <xf numFmtId="0" fontId="16" fillId="2" borderId="0" xfId="0" applyFont="1" applyFill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Protection="1">
      <protection hidden="1"/>
    </xf>
    <xf numFmtId="164" fontId="14" fillId="2" borderId="9" xfId="1" applyNumberFormat="1" applyFont="1" applyFill="1" applyBorder="1" applyAlignment="1" applyProtection="1">
      <alignment vertical="center" wrapText="1"/>
      <protection hidden="1"/>
    </xf>
    <xf numFmtId="3" fontId="14" fillId="2" borderId="9" xfId="0" applyNumberFormat="1" applyFont="1" applyFill="1" applyBorder="1" applyAlignment="1" applyProtection="1">
      <alignment vertical="center" wrapText="1"/>
      <protection hidden="1"/>
    </xf>
    <xf numFmtId="0" fontId="15" fillId="2" borderId="9" xfId="0" applyFont="1" applyFill="1" applyBorder="1" applyProtection="1">
      <protection hidden="1"/>
    </xf>
    <xf numFmtId="1" fontId="14" fillId="2" borderId="9" xfId="0" applyNumberFormat="1" applyFont="1" applyFill="1" applyBorder="1" applyAlignment="1" applyProtection="1">
      <alignment horizontal="right" vertical="center" wrapText="1"/>
      <protection hidden="1"/>
    </xf>
    <xf numFmtId="3" fontId="14" fillId="2" borderId="9" xfId="0" applyNumberFormat="1" applyFont="1" applyFill="1" applyBorder="1" applyAlignment="1" applyProtection="1">
      <alignment horizontal="center" vertical="center" wrapText="1"/>
      <protection hidden="1"/>
    </xf>
    <xf numFmtId="1" fontId="14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Protection="1">
      <protection hidden="1"/>
    </xf>
    <xf numFmtId="0" fontId="6" fillId="2" borderId="9" xfId="0" applyFont="1" applyFill="1" applyBorder="1" applyProtection="1">
      <protection hidden="1"/>
    </xf>
    <xf numFmtId="0" fontId="2" fillId="2" borderId="9" xfId="0" applyFont="1" applyFill="1" applyBorder="1" applyAlignment="1" applyProtection="1">
      <protection hidden="1"/>
    </xf>
    <xf numFmtId="0" fontId="6" fillId="2" borderId="9" xfId="0" applyFont="1" applyFill="1" applyBorder="1" applyAlignment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topLeftCell="A7" workbookViewId="0">
      <selection activeCell="U19" sqref="U19"/>
    </sheetView>
  </sheetViews>
  <sheetFormatPr defaultRowHeight="18.75"/>
  <cols>
    <col min="1" max="1" width="8.42578125" style="15" customWidth="1"/>
    <col min="2" max="2" width="8.5703125" style="53" customWidth="1"/>
    <col min="3" max="3" width="8.42578125" style="69" customWidth="1"/>
    <col min="4" max="4" width="8.42578125" style="70" bestFit="1" customWidth="1"/>
    <col min="5" max="5" width="11.28515625" style="15" bestFit="1" customWidth="1"/>
    <col min="6" max="6" width="11.85546875" style="15" bestFit="1" customWidth="1"/>
    <col min="7" max="7" width="7.85546875" style="53" customWidth="1"/>
    <col min="8" max="8" width="7.85546875" style="71" customWidth="1"/>
    <col min="9" max="9" width="8" style="72" customWidth="1"/>
    <col min="10" max="11" width="8" style="73" customWidth="1"/>
    <col min="12" max="12" width="11.28515625" style="15" customWidth="1"/>
    <col min="13" max="13" width="12.5703125" style="15" customWidth="1"/>
    <col min="14" max="14" width="8.42578125" style="15" hidden="1" customWidth="1"/>
    <col min="15" max="15" width="3.28515625" style="15" hidden="1" customWidth="1"/>
    <col min="16" max="16" width="10.140625" style="15" hidden="1" customWidth="1"/>
    <col min="17" max="17" width="16.42578125" style="53" customWidth="1"/>
    <col min="18" max="16384" width="9.140625" style="53"/>
  </cols>
  <sheetData>
    <row r="1" spans="1:17" s="7" customFormat="1" ht="16.5">
      <c r="A1" s="1" t="s">
        <v>0</v>
      </c>
      <c r="B1" s="1"/>
      <c r="C1" s="1"/>
      <c r="D1" s="1"/>
      <c r="E1" s="1"/>
      <c r="F1" s="1"/>
      <c r="G1" s="2"/>
      <c r="H1" s="3"/>
      <c r="I1" s="4"/>
      <c r="J1" s="5"/>
      <c r="K1" s="5"/>
      <c r="L1" s="6"/>
      <c r="M1" s="6"/>
      <c r="N1" s="6"/>
      <c r="O1" s="6"/>
      <c r="P1" s="6"/>
    </row>
    <row r="2" spans="1:17" s="7" customFormat="1" ht="16.5">
      <c r="A2" s="8" t="s">
        <v>1</v>
      </c>
      <c r="B2" s="8"/>
      <c r="C2" s="8"/>
      <c r="D2" s="8"/>
      <c r="E2" s="8"/>
      <c r="F2" s="8"/>
      <c r="G2" s="9"/>
      <c r="H2" s="4"/>
      <c r="I2" s="4"/>
      <c r="J2" s="5"/>
      <c r="K2" s="5"/>
      <c r="L2" s="6"/>
      <c r="M2" s="6"/>
      <c r="N2" s="6"/>
      <c r="O2" s="6"/>
      <c r="P2" s="6"/>
    </row>
    <row r="3" spans="1:17" s="12" customFormat="1" ht="26.25" customHeight="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s="12" customFormat="1" ht="21.75" customHeight="1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17" s="12" customFormat="1">
      <c r="A5" s="15"/>
      <c r="C5" s="14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s="12" customFormat="1">
      <c r="A6" s="1" t="s">
        <v>4</v>
      </c>
      <c r="B6" s="1"/>
      <c r="C6" s="1"/>
      <c r="D6" s="1"/>
      <c r="E6" s="6"/>
      <c r="F6" s="18" t="s">
        <v>5</v>
      </c>
      <c r="G6" s="18"/>
      <c r="H6" s="19" t="s">
        <v>6</v>
      </c>
      <c r="I6" s="20"/>
      <c r="J6" s="19"/>
      <c r="K6" s="18" t="s">
        <v>7</v>
      </c>
      <c r="L6" s="18"/>
      <c r="M6" s="19" t="s">
        <v>8</v>
      </c>
      <c r="N6" s="19" t="s">
        <v>9</v>
      </c>
      <c r="O6" s="21"/>
      <c r="P6" s="21"/>
      <c r="Q6" s="19"/>
    </row>
    <row r="7" spans="1:17" s="12" customFormat="1">
      <c r="A7" s="15"/>
      <c r="B7" s="22"/>
      <c r="C7" s="22"/>
      <c r="D7" s="23"/>
      <c r="E7" s="21"/>
      <c r="F7" s="18" t="s">
        <v>10</v>
      </c>
      <c r="G7" s="18"/>
      <c r="H7" s="19" t="s">
        <v>11</v>
      </c>
      <c r="I7" s="20"/>
      <c r="J7" s="19"/>
      <c r="K7" s="18" t="s">
        <v>12</v>
      </c>
      <c r="L7" s="18"/>
      <c r="M7" s="19" t="s">
        <v>13</v>
      </c>
      <c r="N7" s="19" t="s">
        <v>14</v>
      </c>
      <c r="O7" s="21"/>
      <c r="P7" s="21"/>
      <c r="Q7" s="19"/>
    </row>
    <row r="8" spans="1:17" s="12" customFormat="1">
      <c r="A8" s="15"/>
      <c r="B8" s="22"/>
      <c r="C8" s="22"/>
      <c r="D8" s="23"/>
      <c r="E8" s="21"/>
      <c r="F8" s="18" t="s">
        <v>15</v>
      </c>
      <c r="G8" s="18"/>
      <c r="H8" s="19" t="s">
        <v>16</v>
      </c>
      <c r="I8" s="20"/>
      <c r="J8" s="19"/>
      <c r="K8" s="18" t="s">
        <v>17</v>
      </c>
      <c r="L8" s="18"/>
      <c r="M8" s="19" t="s">
        <v>18</v>
      </c>
      <c r="N8" s="19" t="s">
        <v>19</v>
      </c>
      <c r="O8" s="21"/>
      <c r="P8" s="21"/>
      <c r="Q8" s="19"/>
    </row>
    <row r="9" spans="1:17" s="7" customFormat="1" ht="18.75" customHeight="1">
      <c r="A9" s="24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"/>
      <c r="O9" s="2"/>
      <c r="P9" s="2"/>
      <c r="Q9" s="2"/>
    </row>
    <row r="10" spans="1:17" s="7" customFormat="1" ht="18.75" customHeight="1">
      <c r="A10" s="24" t="s">
        <v>21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6"/>
      <c r="O10" s="6"/>
      <c r="P10" s="6"/>
    </row>
    <row r="11" spans="1:17" s="7" customFormat="1" ht="18.75" customHeight="1">
      <c r="A11" s="25" t="s">
        <v>22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26"/>
      <c r="P11" s="26"/>
    </row>
    <row r="12" spans="1:17" s="12" customFormat="1" ht="15.75" customHeight="1">
      <c r="A12" s="15"/>
      <c r="B12" s="27"/>
      <c r="C12" s="27"/>
      <c r="D12" s="28"/>
      <c r="E12" s="29"/>
      <c r="F12" s="29"/>
      <c r="G12" s="27"/>
      <c r="H12" s="30"/>
      <c r="I12" s="31"/>
      <c r="J12" s="32"/>
      <c r="K12" s="32"/>
      <c r="L12" s="29"/>
      <c r="M12" s="29"/>
      <c r="N12" s="29"/>
      <c r="O12" s="29"/>
      <c r="P12" s="29"/>
    </row>
    <row r="13" spans="1:17" s="12" customFormat="1" ht="19.5" customHeight="1">
      <c r="A13" s="33" t="s">
        <v>23</v>
      </c>
      <c r="B13" s="34" t="s">
        <v>24</v>
      </c>
      <c r="C13" s="35"/>
      <c r="D13" s="35"/>
      <c r="E13" s="35"/>
      <c r="F13" s="36"/>
      <c r="G13" s="34" t="s">
        <v>25</v>
      </c>
      <c r="H13" s="35"/>
      <c r="I13" s="35"/>
      <c r="J13" s="35"/>
      <c r="K13" s="35"/>
      <c r="L13" s="36"/>
      <c r="M13" s="37" t="s">
        <v>26</v>
      </c>
      <c r="N13" s="38"/>
      <c r="O13" s="38"/>
      <c r="P13" s="38"/>
      <c r="Q13" s="29"/>
    </row>
    <row r="14" spans="1:17" s="12" customFormat="1" ht="47.25">
      <c r="A14" s="39"/>
      <c r="B14" s="40" t="s">
        <v>27</v>
      </c>
      <c r="C14" s="41" t="s">
        <v>28</v>
      </c>
      <c r="D14" s="42" t="s">
        <v>29</v>
      </c>
      <c r="E14" s="43" t="s">
        <v>30</v>
      </c>
      <c r="F14" s="44" t="s">
        <v>31</v>
      </c>
      <c r="G14" s="45" t="s">
        <v>27</v>
      </c>
      <c r="H14" s="46" t="s">
        <v>28</v>
      </c>
      <c r="I14" s="47" t="s">
        <v>29</v>
      </c>
      <c r="J14" s="48" t="s">
        <v>32</v>
      </c>
      <c r="K14" s="48" t="s">
        <v>33</v>
      </c>
      <c r="L14" s="45" t="s">
        <v>30</v>
      </c>
      <c r="M14" s="49"/>
      <c r="N14" s="50"/>
      <c r="O14" s="50"/>
      <c r="P14" s="50"/>
      <c r="Q14" s="29"/>
    </row>
    <row r="15" spans="1:17" ht="19.5" customHeight="1">
      <c r="A15" s="74" t="s">
        <v>34</v>
      </c>
      <c r="B15" s="75">
        <v>26441</v>
      </c>
      <c r="C15" s="75">
        <v>26619</v>
      </c>
      <c r="D15" s="76">
        <f>C15-B15</f>
        <v>178</v>
      </c>
      <c r="E15" s="7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268000</v>
      </c>
      <c r="F15" s="77">
        <f>ROUND(E15*10%,-3)</f>
        <v>27000</v>
      </c>
      <c r="G15" s="78">
        <v>6860</v>
      </c>
      <c r="H15" s="78">
        <v>6897</v>
      </c>
      <c r="I15" s="79">
        <f>H15-G15</f>
        <v>37</v>
      </c>
      <c r="J15" s="80">
        <f>IF(I15&lt;=32,I15,32)</f>
        <v>32</v>
      </c>
      <c r="K15" s="81">
        <f>IF(I15&gt;32,I15-32,0)</f>
        <v>5</v>
      </c>
      <c r="L15" s="82">
        <f>ROUND((J15*6000+K15*13000),-3)</f>
        <v>257000</v>
      </c>
      <c r="M15" s="82">
        <f>ROUND(E15+F15+L15,-3)</f>
        <v>552000</v>
      </c>
      <c r="N15" s="51">
        <v>2100</v>
      </c>
      <c r="O15" s="51">
        <v>11</v>
      </c>
      <c r="P15" s="51">
        <f>ROUND(N15*O15,-3)</f>
        <v>23000</v>
      </c>
      <c r="Q15" s="52"/>
    </row>
    <row r="16" spans="1:17" ht="19.5" customHeight="1">
      <c r="A16" s="74" t="s">
        <v>35</v>
      </c>
      <c r="B16" s="75">
        <v>30968</v>
      </c>
      <c r="C16" s="75">
        <v>31114</v>
      </c>
      <c r="D16" s="76">
        <f t="shared" ref="D16:D79" si="0">C16-B16</f>
        <v>146</v>
      </c>
      <c r="E16" s="77">
        <f t="shared" ref="E16:E79" si="1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219000</v>
      </c>
      <c r="F16" s="77">
        <f t="shared" ref="F16:F79" si="2">ROUND(E16*10%,-3)</f>
        <v>22000</v>
      </c>
      <c r="G16" s="78">
        <v>6308</v>
      </c>
      <c r="H16" s="78">
        <v>6328</v>
      </c>
      <c r="I16" s="79">
        <f t="shared" ref="I16:I79" si="3">H16-G16</f>
        <v>20</v>
      </c>
      <c r="J16" s="80">
        <f t="shared" ref="J16:J79" si="4">IF(I16&lt;=32,I16,32)</f>
        <v>20</v>
      </c>
      <c r="K16" s="81">
        <f t="shared" ref="K16:K79" si="5">IF(I16&gt;32,I16-32,0)</f>
        <v>0</v>
      </c>
      <c r="L16" s="82">
        <f t="shared" ref="L16:L79" si="6">ROUND((J16*6000+K16*13000),-3)</f>
        <v>120000</v>
      </c>
      <c r="M16" s="82">
        <f t="shared" ref="M16:M79" si="7">ROUND(E16+F16+L16,-3)</f>
        <v>361000</v>
      </c>
      <c r="N16" s="51">
        <v>2100</v>
      </c>
      <c r="O16" s="51">
        <v>18</v>
      </c>
      <c r="P16" s="51">
        <v>65000</v>
      </c>
      <c r="Q16" s="52"/>
    </row>
    <row r="17" spans="1:17" ht="19.5" customHeight="1">
      <c r="A17" s="74" t="s">
        <v>36</v>
      </c>
      <c r="B17" s="75">
        <v>32798</v>
      </c>
      <c r="C17" s="75">
        <v>33022</v>
      </c>
      <c r="D17" s="76">
        <f t="shared" si="0"/>
        <v>224</v>
      </c>
      <c r="E17" s="77">
        <f t="shared" si="1"/>
        <v>345000</v>
      </c>
      <c r="F17" s="77">
        <f t="shared" si="2"/>
        <v>35000</v>
      </c>
      <c r="G17" s="78">
        <v>217</v>
      </c>
      <c r="H17" s="78">
        <v>265</v>
      </c>
      <c r="I17" s="79">
        <f t="shared" si="3"/>
        <v>48</v>
      </c>
      <c r="J17" s="80">
        <f t="shared" si="4"/>
        <v>32</v>
      </c>
      <c r="K17" s="81">
        <f t="shared" si="5"/>
        <v>16</v>
      </c>
      <c r="L17" s="82">
        <f t="shared" si="6"/>
        <v>400000</v>
      </c>
      <c r="M17" s="82">
        <f t="shared" si="7"/>
        <v>780000</v>
      </c>
      <c r="N17" s="51">
        <v>2100</v>
      </c>
      <c r="O17" s="51">
        <v>52</v>
      </c>
      <c r="P17" s="51">
        <v>35000</v>
      </c>
      <c r="Q17" s="52"/>
    </row>
    <row r="18" spans="1:17" ht="19.5" customHeight="1">
      <c r="A18" s="74" t="s">
        <v>37</v>
      </c>
      <c r="B18" s="75">
        <v>20918</v>
      </c>
      <c r="C18" s="75">
        <v>21076</v>
      </c>
      <c r="D18" s="76">
        <f t="shared" si="0"/>
        <v>158</v>
      </c>
      <c r="E18" s="77">
        <f t="shared" si="1"/>
        <v>237000</v>
      </c>
      <c r="F18" s="77">
        <f t="shared" si="2"/>
        <v>24000</v>
      </c>
      <c r="G18" s="78">
        <v>6241</v>
      </c>
      <c r="H18" s="78">
        <v>6271</v>
      </c>
      <c r="I18" s="79">
        <f t="shared" si="3"/>
        <v>30</v>
      </c>
      <c r="J18" s="80">
        <f t="shared" si="4"/>
        <v>30</v>
      </c>
      <c r="K18" s="81">
        <f t="shared" si="5"/>
        <v>0</v>
      </c>
      <c r="L18" s="82">
        <f t="shared" si="6"/>
        <v>180000</v>
      </c>
      <c r="M18" s="82">
        <f t="shared" si="7"/>
        <v>441000</v>
      </c>
      <c r="N18" s="51">
        <v>2100</v>
      </c>
      <c r="O18" s="51">
        <v>34</v>
      </c>
      <c r="P18" s="51">
        <v>10000</v>
      </c>
      <c r="Q18" s="52"/>
    </row>
    <row r="19" spans="1:17" ht="19.5" customHeight="1">
      <c r="A19" s="74" t="s">
        <v>38</v>
      </c>
      <c r="B19" s="75">
        <v>8538</v>
      </c>
      <c r="C19" s="75">
        <v>8733</v>
      </c>
      <c r="D19" s="76">
        <f t="shared" si="0"/>
        <v>195</v>
      </c>
      <c r="E19" s="77">
        <f t="shared" si="1"/>
        <v>294000</v>
      </c>
      <c r="F19" s="77">
        <f t="shared" si="2"/>
        <v>29000</v>
      </c>
      <c r="G19" s="78">
        <v>7666</v>
      </c>
      <c r="H19" s="78">
        <v>7704</v>
      </c>
      <c r="I19" s="79">
        <f t="shared" si="3"/>
        <v>38</v>
      </c>
      <c r="J19" s="80">
        <f t="shared" si="4"/>
        <v>32</v>
      </c>
      <c r="K19" s="81">
        <f t="shared" si="5"/>
        <v>6</v>
      </c>
      <c r="L19" s="82">
        <f t="shared" si="6"/>
        <v>270000</v>
      </c>
      <c r="M19" s="82">
        <f t="shared" si="7"/>
        <v>593000</v>
      </c>
      <c r="N19" s="51">
        <v>2100</v>
      </c>
      <c r="O19" s="51">
        <v>16</v>
      </c>
      <c r="P19" s="51">
        <v>35000</v>
      </c>
      <c r="Q19" s="52"/>
    </row>
    <row r="20" spans="1:17" ht="19.5" customHeight="1">
      <c r="A20" s="74" t="s">
        <v>39</v>
      </c>
      <c r="B20" s="75">
        <v>27007</v>
      </c>
      <c r="C20" s="75">
        <v>27186</v>
      </c>
      <c r="D20" s="76">
        <f t="shared" si="0"/>
        <v>179</v>
      </c>
      <c r="E20" s="77">
        <f t="shared" si="1"/>
        <v>270000</v>
      </c>
      <c r="F20" s="77">
        <f t="shared" si="2"/>
        <v>27000</v>
      </c>
      <c r="G20" s="78">
        <v>1899</v>
      </c>
      <c r="H20" s="78">
        <v>1936</v>
      </c>
      <c r="I20" s="79">
        <f t="shared" si="3"/>
        <v>37</v>
      </c>
      <c r="J20" s="80">
        <f t="shared" si="4"/>
        <v>32</v>
      </c>
      <c r="K20" s="81">
        <f t="shared" si="5"/>
        <v>5</v>
      </c>
      <c r="L20" s="82">
        <f t="shared" si="6"/>
        <v>257000</v>
      </c>
      <c r="M20" s="82">
        <f t="shared" si="7"/>
        <v>554000</v>
      </c>
      <c r="N20" s="51">
        <v>2100</v>
      </c>
      <c r="O20" s="51">
        <v>67</v>
      </c>
      <c r="P20" s="51">
        <v>60000</v>
      </c>
      <c r="Q20" s="52"/>
    </row>
    <row r="21" spans="1:17" s="56" customFormat="1" ht="19.5" customHeight="1">
      <c r="A21" s="74" t="s">
        <v>40</v>
      </c>
      <c r="B21" s="83">
        <v>27651</v>
      </c>
      <c r="C21" s="83">
        <v>27808</v>
      </c>
      <c r="D21" s="76">
        <f t="shared" si="0"/>
        <v>157</v>
      </c>
      <c r="E21" s="77">
        <f t="shared" si="1"/>
        <v>236000</v>
      </c>
      <c r="F21" s="77">
        <f t="shared" si="2"/>
        <v>24000</v>
      </c>
      <c r="G21" s="84">
        <v>0</v>
      </c>
      <c r="H21" s="84">
        <v>29</v>
      </c>
      <c r="I21" s="79">
        <f t="shared" si="3"/>
        <v>29</v>
      </c>
      <c r="J21" s="80">
        <f t="shared" si="4"/>
        <v>29</v>
      </c>
      <c r="K21" s="81">
        <f t="shared" si="5"/>
        <v>0</v>
      </c>
      <c r="L21" s="82">
        <f t="shared" si="6"/>
        <v>174000</v>
      </c>
      <c r="M21" s="82">
        <f t="shared" si="7"/>
        <v>434000</v>
      </c>
      <c r="N21" s="51">
        <v>2100</v>
      </c>
      <c r="O21" s="54">
        <v>33</v>
      </c>
      <c r="P21" s="54">
        <v>30000</v>
      </c>
      <c r="Q21" s="55"/>
    </row>
    <row r="22" spans="1:17" s="56" customFormat="1" ht="19.5" customHeight="1">
      <c r="A22" s="74" t="s">
        <v>41</v>
      </c>
      <c r="B22" s="83">
        <v>28230</v>
      </c>
      <c r="C22" s="83">
        <v>28382</v>
      </c>
      <c r="D22" s="76">
        <f t="shared" si="0"/>
        <v>152</v>
      </c>
      <c r="E22" s="77">
        <f t="shared" si="1"/>
        <v>228000</v>
      </c>
      <c r="F22" s="77">
        <f t="shared" si="2"/>
        <v>23000</v>
      </c>
      <c r="G22" s="84">
        <v>1329</v>
      </c>
      <c r="H22" s="84">
        <v>1368</v>
      </c>
      <c r="I22" s="79">
        <f t="shared" si="3"/>
        <v>39</v>
      </c>
      <c r="J22" s="80">
        <f t="shared" si="4"/>
        <v>32</v>
      </c>
      <c r="K22" s="81">
        <f t="shared" si="5"/>
        <v>7</v>
      </c>
      <c r="L22" s="82">
        <f t="shared" si="6"/>
        <v>283000</v>
      </c>
      <c r="M22" s="82">
        <f t="shared" si="7"/>
        <v>534000</v>
      </c>
      <c r="N22" s="51">
        <v>2100</v>
      </c>
      <c r="O22" s="54">
        <v>11</v>
      </c>
      <c r="P22" s="54">
        <v>15000</v>
      </c>
      <c r="Q22" s="55"/>
    </row>
    <row r="23" spans="1:17" s="56" customFormat="1" ht="19.5" customHeight="1">
      <c r="A23" s="74" t="s">
        <v>42</v>
      </c>
      <c r="B23" s="83">
        <v>30009</v>
      </c>
      <c r="C23" s="83">
        <v>30151</v>
      </c>
      <c r="D23" s="76">
        <f t="shared" si="0"/>
        <v>142</v>
      </c>
      <c r="E23" s="77">
        <f t="shared" si="1"/>
        <v>213000</v>
      </c>
      <c r="F23" s="77">
        <f t="shared" si="2"/>
        <v>21000</v>
      </c>
      <c r="G23" s="84">
        <v>842</v>
      </c>
      <c r="H23" s="84">
        <v>870</v>
      </c>
      <c r="I23" s="79">
        <f t="shared" si="3"/>
        <v>28</v>
      </c>
      <c r="J23" s="80">
        <f t="shared" si="4"/>
        <v>28</v>
      </c>
      <c r="K23" s="81">
        <f t="shared" si="5"/>
        <v>0</v>
      </c>
      <c r="L23" s="82">
        <f t="shared" si="6"/>
        <v>168000</v>
      </c>
      <c r="M23" s="82">
        <f t="shared" si="7"/>
        <v>402000</v>
      </c>
      <c r="N23" s="51">
        <v>2100</v>
      </c>
      <c r="O23" s="54">
        <v>11</v>
      </c>
      <c r="P23" s="54">
        <v>30000</v>
      </c>
      <c r="Q23" s="55"/>
    </row>
    <row r="24" spans="1:17" s="56" customFormat="1" ht="19.5" customHeight="1">
      <c r="A24" s="74" t="s">
        <v>43</v>
      </c>
      <c r="B24" s="83">
        <v>32500</v>
      </c>
      <c r="C24" s="83">
        <v>32709</v>
      </c>
      <c r="D24" s="76">
        <f t="shared" si="0"/>
        <v>209</v>
      </c>
      <c r="E24" s="77">
        <f t="shared" si="1"/>
        <v>318000</v>
      </c>
      <c r="F24" s="77">
        <f t="shared" si="2"/>
        <v>32000</v>
      </c>
      <c r="G24" s="84">
        <v>1797</v>
      </c>
      <c r="H24" s="84">
        <v>1833</v>
      </c>
      <c r="I24" s="79">
        <f t="shared" si="3"/>
        <v>36</v>
      </c>
      <c r="J24" s="80">
        <f t="shared" si="4"/>
        <v>32</v>
      </c>
      <c r="K24" s="81">
        <f t="shared" si="5"/>
        <v>4</v>
      </c>
      <c r="L24" s="82">
        <f t="shared" si="6"/>
        <v>244000</v>
      </c>
      <c r="M24" s="82">
        <f t="shared" si="7"/>
        <v>594000</v>
      </c>
      <c r="N24" s="51">
        <v>2100</v>
      </c>
      <c r="O24" s="54">
        <v>28</v>
      </c>
      <c r="P24" s="54">
        <v>20000</v>
      </c>
      <c r="Q24" s="55"/>
    </row>
    <row r="25" spans="1:17" s="56" customFormat="1" ht="19.5" customHeight="1">
      <c r="A25" s="74" t="s">
        <v>44</v>
      </c>
      <c r="B25" s="83">
        <v>30574</v>
      </c>
      <c r="C25" s="83">
        <v>30781</v>
      </c>
      <c r="D25" s="76">
        <f t="shared" si="0"/>
        <v>207</v>
      </c>
      <c r="E25" s="77">
        <f t="shared" si="1"/>
        <v>314000</v>
      </c>
      <c r="F25" s="77">
        <f t="shared" si="2"/>
        <v>31000</v>
      </c>
      <c r="G25" s="84">
        <v>1214</v>
      </c>
      <c r="H25" s="84">
        <v>1248</v>
      </c>
      <c r="I25" s="79">
        <f t="shared" si="3"/>
        <v>34</v>
      </c>
      <c r="J25" s="80">
        <f t="shared" si="4"/>
        <v>32</v>
      </c>
      <c r="K25" s="81">
        <f t="shared" si="5"/>
        <v>2</v>
      </c>
      <c r="L25" s="82">
        <f t="shared" si="6"/>
        <v>218000</v>
      </c>
      <c r="M25" s="82">
        <f t="shared" si="7"/>
        <v>563000</v>
      </c>
      <c r="N25" s="51">
        <v>2100</v>
      </c>
      <c r="O25" s="54">
        <v>3</v>
      </c>
      <c r="P25" s="54">
        <v>25000</v>
      </c>
      <c r="Q25" s="55"/>
    </row>
    <row r="26" spans="1:17" s="56" customFormat="1" ht="19.5" customHeight="1">
      <c r="A26" s="74" t="s">
        <v>45</v>
      </c>
      <c r="B26" s="83">
        <v>30319</v>
      </c>
      <c r="C26" s="83">
        <v>30463</v>
      </c>
      <c r="D26" s="76">
        <f t="shared" si="0"/>
        <v>144</v>
      </c>
      <c r="E26" s="77">
        <f t="shared" si="1"/>
        <v>216000</v>
      </c>
      <c r="F26" s="77">
        <f t="shared" si="2"/>
        <v>22000</v>
      </c>
      <c r="G26" s="84">
        <v>4542</v>
      </c>
      <c r="H26" s="84">
        <v>4566</v>
      </c>
      <c r="I26" s="79">
        <f t="shared" si="3"/>
        <v>24</v>
      </c>
      <c r="J26" s="80">
        <f t="shared" si="4"/>
        <v>24</v>
      </c>
      <c r="K26" s="81">
        <f t="shared" si="5"/>
        <v>0</v>
      </c>
      <c r="L26" s="82">
        <f t="shared" si="6"/>
        <v>144000</v>
      </c>
      <c r="M26" s="82">
        <f t="shared" si="7"/>
        <v>382000</v>
      </c>
      <c r="N26" s="51">
        <v>2100</v>
      </c>
      <c r="O26" s="54">
        <v>44</v>
      </c>
      <c r="P26" s="54">
        <v>25000</v>
      </c>
      <c r="Q26" s="55"/>
    </row>
    <row r="27" spans="1:17" ht="19.5" customHeight="1">
      <c r="A27" s="74" t="s">
        <v>46</v>
      </c>
      <c r="B27" s="75">
        <v>27908</v>
      </c>
      <c r="C27" s="75">
        <v>27987</v>
      </c>
      <c r="D27" s="76">
        <f t="shared" si="0"/>
        <v>79</v>
      </c>
      <c r="E27" s="77">
        <f t="shared" si="1"/>
        <v>117000</v>
      </c>
      <c r="F27" s="77">
        <f t="shared" si="2"/>
        <v>12000</v>
      </c>
      <c r="G27" s="78">
        <v>6562</v>
      </c>
      <c r="H27" s="78">
        <v>6591</v>
      </c>
      <c r="I27" s="79">
        <f t="shared" si="3"/>
        <v>29</v>
      </c>
      <c r="J27" s="80">
        <f t="shared" si="4"/>
        <v>29</v>
      </c>
      <c r="K27" s="81">
        <f t="shared" si="5"/>
        <v>0</v>
      </c>
      <c r="L27" s="82">
        <f t="shared" si="6"/>
        <v>174000</v>
      </c>
      <c r="M27" s="82">
        <f t="shared" si="7"/>
        <v>303000</v>
      </c>
      <c r="N27" s="51">
        <v>2100</v>
      </c>
      <c r="O27" s="51">
        <v>9</v>
      </c>
      <c r="P27" s="51">
        <v>20000</v>
      </c>
      <c r="Q27" s="52"/>
    </row>
    <row r="28" spans="1:17" ht="19.5" customHeight="1">
      <c r="A28" s="74" t="s">
        <v>47</v>
      </c>
      <c r="B28" s="75">
        <v>29968</v>
      </c>
      <c r="C28" s="75">
        <v>30105</v>
      </c>
      <c r="D28" s="76">
        <f t="shared" si="0"/>
        <v>137</v>
      </c>
      <c r="E28" s="77">
        <f t="shared" si="1"/>
        <v>205000</v>
      </c>
      <c r="F28" s="77">
        <f t="shared" si="2"/>
        <v>21000</v>
      </c>
      <c r="G28" s="78">
        <v>6713</v>
      </c>
      <c r="H28" s="78">
        <v>6747</v>
      </c>
      <c r="I28" s="79">
        <f t="shared" si="3"/>
        <v>34</v>
      </c>
      <c r="J28" s="80">
        <f t="shared" si="4"/>
        <v>32</v>
      </c>
      <c r="K28" s="81">
        <f t="shared" si="5"/>
        <v>2</v>
      </c>
      <c r="L28" s="82">
        <f t="shared" si="6"/>
        <v>218000</v>
      </c>
      <c r="M28" s="82">
        <f t="shared" si="7"/>
        <v>444000</v>
      </c>
      <c r="N28" s="51">
        <v>2100</v>
      </c>
      <c r="O28" s="51">
        <v>32</v>
      </c>
      <c r="P28" s="51">
        <v>65000</v>
      </c>
      <c r="Q28" s="52"/>
    </row>
    <row r="29" spans="1:17" ht="19.5" customHeight="1">
      <c r="A29" s="74" t="s">
        <v>48</v>
      </c>
      <c r="B29" s="75">
        <v>23832</v>
      </c>
      <c r="C29" s="75">
        <v>23996</v>
      </c>
      <c r="D29" s="76">
        <f t="shared" si="0"/>
        <v>164</v>
      </c>
      <c r="E29" s="77">
        <f t="shared" si="1"/>
        <v>247000</v>
      </c>
      <c r="F29" s="77">
        <f t="shared" si="2"/>
        <v>25000</v>
      </c>
      <c r="G29" s="78">
        <v>928</v>
      </c>
      <c r="H29" s="78">
        <v>980</v>
      </c>
      <c r="I29" s="79">
        <f t="shared" si="3"/>
        <v>52</v>
      </c>
      <c r="J29" s="80">
        <f t="shared" si="4"/>
        <v>32</v>
      </c>
      <c r="K29" s="81">
        <f t="shared" si="5"/>
        <v>20</v>
      </c>
      <c r="L29" s="82">
        <f t="shared" si="6"/>
        <v>452000</v>
      </c>
      <c r="M29" s="82">
        <f t="shared" si="7"/>
        <v>724000</v>
      </c>
      <c r="N29" s="51">
        <v>2100</v>
      </c>
      <c r="O29" s="51">
        <v>4</v>
      </c>
      <c r="P29" s="51"/>
      <c r="Q29" s="52"/>
    </row>
    <row r="30" spans="1:17" ht="19.5" customHeight="1">
      <c r="A30" s="74" t="s">
        <v>49</v>
      </c>
      <c r="B30" s="75">
        <v>27999</v>
      </c>
      <c r="C30" s="75">
        <v>28114</v>
      </c>
      <c r="D30" s="76">
        <f t="shared" si="0"/>
        <v>115</v>
      </c>
      <c r="E30" s="77">
        <f t="shared" si="1"/>
        <v>171000</v>
      </c>
      <c r="F30" s="77">
        <f t="shared" si="2"/>
        <v>17000</v>
      </c>
      <c r="G30" s="78">
        <v>1194</v>
      </c>
      <c r="H30" s="78">
        <v>1215</v>
      </c>
      <c r="I30" s="79">
        <f t="shared" si="3"/>
        <v>21</v>
      </c>
      <c r="J30" s="80">
        <f t="shared" si="4"/>
        <v>21</v>
      </c>
      <c r="K30" s="81">
        <f t="shared" si="5"/>
        <v>0</v>
      </c>
      <c r="L30" s="82">
        <f t="shared" si="6"/>
        <v>126000</v>
      </c>
      <c r="M30" s="82">
        <f t="shared" si="7"/>
        <v>314000</v>
      </c>
      <c r="N30" s="51">
        <v>2100</v>
      </c>
      <c r="O30" s="51">
        <v>36</v>
      </c>
      <c r="P30" s="51">
        <v>55000</v>
      </c>
      <c r="Q30" s="52"/>
    </row>
    <row r="31" spans="1:17" s="56" customFormat="1" ht="19.5" customHeight="1">
      <c r="A31" s="74" t="s">
        <v>50</v>
      </c>
      <c r="B31" s="83">
        <v>33051</v>
      </c>
      <c r="C31" s="83">
        <v>33289</v>
      </c>
      <c r="D31" s="76">
        <f t="shared" si="0"/>
        <v>238</v>
      </c>
      <c r="E31" s="77">
        <f t="shared" si="1"/>
        <v>370000</v>
      </c>
      <c r="F31" s="77">
        <f t="shared" si="2"/>
        <v>37000</v>
      </c>
      <c r="G31" s="84">
        <v>823</v>
      </c>
      <c r="H31" s="84">
        <v>851</v>
      </c>
      <c r="I31" s="79">
        <f t="shared" si="3"/>
        <v>28</v>
      </c>
      <c r="J31" s="80">
        <f t="shared" si="4"/>
        <v>28</v>
      </c>
      <c r="K31" s="81">
        <f t="shared" si="5"/>
        <v>0</v>
      </c>
      <c r="L31" s="82">
        <f t="shared" si="6"/>
        <v>168000</v>
      </c>
      <c r="M31" s="82">
        <f t="shared" si="7"/>
        <v>575000</v>
      </c>
      <c r="N31" s="51">
        <v>2100</v>
      </c>
      <c r="O31" s="54">
        <v>28</v>
      </c>
      <c r="P31" s="54">
        <v>35000</v>
      </c>
      <c r="Q31" s="55"/>
    </row>
    <row r="32" spans="1:17" s="56" customFormat="1" ht="19.5" customHeight="1">
      <c r="A32" s="74" t="s">
        <v>51</v>
      </c>
      <c r="B32" s="83">
        <v>28661</v>
      </c>
      <c r="C32" s="83">
        <v>28840</v>
      </c>
      <c r="D32" s="76">
        <f t="shared" si="0"/>
        <v>179</v>
      </c>
      <c r="E32" s="77">
        <f t="shared" si="1"/>
        <v>270000</v>
      </c>
      <c r="F32" s="77">
        <f t="shared" si="2"/>
        <v>27000</v>
      </c>
      <c r="G32" s="84">
        <v>0</v>
      </c>
      <c r="H32" s="84">
        <v>28</v>
      </c>
      <c r="I32" s="79">
        <f t="shared" si="3"/>
        <v>28</v>
      </c>
      <c r="J32" s="80">
        <f t="shared" si="4"/>
        <v>28</v>
      </c>
      <c r="K32" s="81">
        <f t="shared" si="5"/>
        <v>0</v>
      </c>
      <c r="L32" s="82">
        <f t="shared" si="6"/>
        <v>168000</v>
      </c>
      <c r="M32" s="82">
        <f t="shared" si="7"/>
        <v>465000</v>
      </c>
      <c r="N32" s="51">
        <v>2100</v>
      </c>
      <c r="O32" s="54">
        <v>17</v>
      </c>
      <c r="P32" s="54">
        <v>20000</v>
      </c>
      <c r="Q32" s="55"/>
    </row>
    <row r="33" spans="1:17" ht="19.5" customHeight="1">
      <c r="A33" s="74" t="s">
        <v>52</v>
      </c>
      <c r="B33" s="75">
        <v>30932</v>
      </c>
      <c r="C33" s="75">
        <v>31211</v>
      </c>
      <c r="D33" s="76">
        <f t="shared" si="0"/>
        <v>279</v>
      </c>
      <c r="E33" s="77">
        <f t="shared" si="1"/>
        <v>443000</v>
      </c>
      <c r="F33" s="77">
        <f t="shared" si="2"/>
        <v>44000</v>
      </c>
      <c r="G33" s="78">
        <v>3569</v>
      </c>
      <c r="H33" s="78">
        <v>3576</v>
      </c>
      <c r="I33" s="79">
        <f t="shared" si="3"/>
        <v>7</v>
      </c>
      <c r="J33" s="80">
        <f t="shared" si="4"/>
        <v>7</v>
      </c>
      <c r="K33" s="81">
        <f t="shared" si="5"/>
        <v>0</v>
      </c>
      <c r="L33" s="82">
        <f t="shared" si="6"/>
        <v>42000</v>
      </c>
      <c r="M33" s="82">
        <f t="shared" si="7"/>
        <v>529000</v>
      </c>
      <c r="N33" s="51">
        <v>2100</v>
      </c>
      <c r="O33" s="51">
        <v>41</v>
      </c>
      <c r="P33" s="51"/>
      <c r="Q33" s="52"/>
    </row>
    <row r="34" spans="1:17" s="56" customFormat="1" ht="19.5" customHeight="1">
      <c r="A34" s="74" t="s">
        <v>53</v>
      </c>
      <c r="B34" s="83">
        <v>26190</v>
      </c>
      <c r="C34" s="83">
        <v>26220</v>
      </c>
      <c r="D34" s="76">
        <f t="shared" si="0"/>
        <v>30</v>
      </c>
      <c r="E34" s="77">
        <f t="shared" si="1"/>
        <v>45000</v>
      </c>
      <c r="F34" s="77">
        <f t="shared" si="2"/>
        <v>5000</v>
      </c>
      <c r="G34" s="84">
        <v>6328</v>
      </c>
      <c r="H34" s="84">
        <v>6330</v>
      </c>
      <c r="I34" s="79">
        <f t="shared" si="3"/>
        <v>2</v>
      </c>
      <c r="J34" s="80">
        <f t="shared" si="4"/>
        <v>2</v>
      </c>
      <c r="K34" s="81">
        <f t="shared" si="5"/>
        <v>0</v>
      </c>
      <c r="L34" s="82">
        <f t="shared" si="6"/>
        <v>12000</v>
      </c>
      <c r="M34" s="82">
        <f t="shared" si="7"/>
        <v>62000</v>
      </c>
      <c r="N34" s="51">
        <v>2100</v>
      </c>
      <c r="O34" s="54">
        <v>0</v>
      </c>
      <c r="P34" s="54">
        <v>45000</v>
      </c>
      <c r="Q34" s="55"/>
    </row>
    <row r="35" spans="1:17" ht="19.5" customHeight="1">
      <c r="A35" s="74" t="s">
        <v>54</v>
      </c>
      <c r="B35" s="75">
        <v>8716</v>
      </c>
      <c r="C35" s="75">
        <v>8923</v>
      </c>
      <c r="D35" s="76">
        <f t="shared" si="0"/>
        <v>207</v>
      </c>
      <c r="E35" s="77">
        <f t="shared" si="1"/>
        <v>314000</v>
      </c>
      <c r="F35" s="77">
        <f t="shared" si="2"/>
        <v>31000</v>
      </c>
      <c r="G35" s="78">
        <v>1519</v>
      </c>
      <c r="H35" s="78">
        <v>1561</v>
      </c>
      <c r="I35" s="79">
        <f t="shared" si="3"/>
        <v>42</v>
      </c>
      <c r="J35" s="80">
        <f t="shared" si="4"/>
        <v>32</v>
      </c>
      <c r="K35" s="81">
        <f t="shared" si="5"/>
        <v>10</v>
      </c>
      <c r="L35" s="82">
        <f t="shared" si="6"/>
        <v>322000</v>
      </c>
      <c r="M35" s="82">
        <f t="shared" si="7"/>
        <v>667000</v>
      </c>
      <c r="N35" s="51">
        <v>2100</v>
      </c>
      <c r="O35" s="51">
        <v>59</v>
      </c>
      <c r="P35" s="51"/>
      <c r="Q35" s="52"/>
    </row>
    <row r="36" spans="1:17" ht="19.5" customHeight="1">
      <c r="A36" s="74" t="s">
        <v>55</v>
      </c>
      <c r="B36" s="75">
        <v>31575</v>
      </c>
      <c r="C36" s="75">
        <v>31723</v>
      </c>
      <c r="D36" s="76">
        <f t="shared" si="0"/>
        <v>148</v>
      </c>
      <c r="E36" s="77">
        <f t="shared" si="1"/>
        <v>222000</v>
      </c>
      <c r="F36" s="77">
        <f t="shared" si="2"/>
        <v>22000</v>
      </c>
      <c r="G36" s="78">
        <v>7402</v>
      </c>
      <c r="H36" s="78">
        <v>7422</v>
      </c>
      <c r="I36" s="79">
        <f t="shared" si="3"/>
        <v>20</v>
      </c>
      <c r="J36" s="80">
        <f t="shared" si="4"/>
        <v>20</v>
      </c>
      <c r="K36" s="81">
        <f t="shared" si="5"/>
        <v>0</v>
      </c>
      <c r="L36" s="82">
        <f t="shared" si="6"/>
        <v>120000</v>
      </c>
      <c r="M36" s="82">
        <f t="shared" si="7"/>
        <v>364000</v>
      </c>
      <c r="N36" s="51">
        <v>2100</v>
      </c>
      <c r="O36" s="51">
        <v>4</v>
      </c>
      <c r="P36" s="51">
        <v>65000</v>
      </c>
      <c r="Q36" s="52"/>
    </row>
    <row r="37" spans="1:17" ht="19.5" customHeight="1">
      <c r="A37" s="74" t="s">
        <v>56</v>
      </c>
      <c r="B37" s="75">
        <v>32921</v>
      </c>
      <c r="C37" s="75">
        <v>33110</v>
      </c>
      <c r="D37" s="76">
        <f t="shared" si="0"/>
        <v>189</v>
      </c>
      <c r="E37" s="77">
        <f t="shared" si="1"/>
        <v>285000</v>
      </c>
      <c r="F37" s="77">
        <f t="shared" si="2"/>
        <v>29000</v>
      </c>
      <c r="G37" s="78">
        <v>1592</v>
      </c>
      <c r="H37" s="78">
        <v>1630</v>
      </c>
      <c r="I37" s="79">
        <f t="shared" si="3"/>
        <v>38</v>
      </c>
      <c r="J37" s="80">
        <f t="shared" si="4"/>
        <v>32</v>
      </c>
      <c r="K37" s="81">
        <f t="shared" si="5"/>
        <v>6</v>
      </c>
      <c r="L37" s="82">
        <f t="shared" si="6"/>
        <v>270000</v>
      </c>
      <c r="M37" s="82">
        <f t="shared" si="7"/>
        <v>584000</v>
      </c>
      <c r="N37" s="51">
        <v>2100</v>
      </c>
      <c r="O37" s="51">
        <v>53</v>
      </c>
      <c r="P37" s="51">
        <v>30000</v>
      </c>
      <c r="Q37" s="52"/>
    </row>
    <row r="38" spans="1:17" s="56" customFormat="1" ht="19.5" customHeight="1">
      <c r="A38" s="74" t="s">
        <v>57</v>
      </c>
      <c r="B38" s="83">
        <v>7690</v>
      </c>
      <c r="C38" s="83">
        <v>7829</v>
      </c>
      <c r="D38" s="76">
        <f t="shared" si="0"/>
        <v>139</v>
      </c>
      <c r="E38" s="77">
        <f t="shared" si="1"/>
        <v>208000</v>
      </c>
      <c r="F38" s="77">
        <f t="shared" si="2"/>
        <v>21000</v>
      </c>
      <c r="G38" s="84">
        <v>4180</v>
      </c>
      <c r="H38" s="84">
        <v>4214</v>
      </c>
      <c r="I38" s="79">
        <f t="shared" si="3"/>
        <v>34</v>
      </c>
      <c r="J38" s="80">
        <f t="shared" si="4"/>
        <v>32</v>
      </c>
      <c r="K38" s="81">
        <f t="shared" si="5"/>
        <v>2</v>
      </c>
      <c r="L38" s="82">
        <f t="shared" si="6"/>
        <v>218000</v>
      </c>
      <c r="M38" s="82">
        <f t="shared" si="7"/>
        <v>447000</v>
      </c>
      <c r="N38" s="51">
        <v>2100</v>
      </c>
      <c r="O38" s="54">
        <v>11</v>
      </c>
      <c r="P38" s="54">
        <v>25000</v>
      </c>
      <c r="Q38" s="55"/>
    </row>
    <row r="39" spans="1:17" ht="19.5" customHeight="1">
      <c r="A39" s="74" t="s">
        <v>58</v>
      </c>
      <c r="B39" s="75">
        <v>1152</v>
      </c>
      <c r="C39" s="75">
        <v>1358</v>
      </c>
      <c r="D39" s="76">
        <f t="shared" si="0"/>
        <v>206</v>
      </c>
      <c r="E39" s="77">
        <f t="shared" si="1"/>
        <v>312000</v>
      </c>
      <c r="F39" s="77">
        <f t="shared" si="2"/>
        <v>31000</v>
      </c>
      <c r="G39" s="78">
        <v>4662</v>
      </c>
      <c r="H39" s="78">
        <v>4699</v>
      </c>
      <c r="I39" s="79">
        <f t="shared" si="3"/>
        <v>37</v>
      </c>
      <c r="J39" s="80">
        <f t="shared" si="4"/>
        <v>32</v>
      </c>
      <c r="K39" s="81">
        <f t="shared" si="5"/>
        <v>5</v>
      </c>
      <c r="L39" s="82">
        <f t="shared" si="6"/>
        <v>257000</v>
      </c>
      <c r="M39" s="82">
        <f t="shared" si="7"/>
        <v>600000</v>
      </c>
      <c r="N39" s="51">
        <v>2100</v>
      </c>
      <c r="O39" s="51">
        <v>27</v>
      </c>
      <c r="P39" s="51"/>
      <c r="Q39" s="52"/>
    </row>
    <row r="40" spans="1:17" ht="19.5" customHeight="1">
      <c r="A40" s="74" t="s">
        <v>59</v>
      </c>
      <c r="B40" s="75">
        <v>30808</v>
      </c>
      <c r="C40" s="75">
        <v>30991</v>
      </c>
      <c r="D40" s="76">
        <f t="shared" si="0"/>
        <v>183</v>
      </c>
      <c r="E40" s="77">
        <f t="shared" si="1"/>
        <v>276000</v>
      </c>
      <c r="F40" s="77">
        <f t="shared" si="2"/>
        <v>28000</v>
      </c>
      <c r="G40" s="78">
        <v>5466</v>
      </c>
      <c r="H40" s="78">
        <v>5506</v>
      </c>
      <c r="I40" s="79">
        <f t="shared" si="3"/>
        <v>40</v>
      </c>
      <c r="J40" s="80">
        <f t="shared" si="4"/>
        <v>32</v>
      </c>
      <c r="K40" s="81">
        <f t="shared" si="5"/>
        <v>8</v>
      </c>
      <c r="L40" s="82">
        <f t="shared" si="6"/>
        <v>296000</v>
      </c>
      <c r="M40" s="82">
        <f t="shared" si="7"/>
        <v>600000</v>
      </c>
      <c r="N40" s="51">
        <v>2100</v>
      </c>
      <c r="O40" s="51">
        <v>8</v>
      </c>
      <c r="P40" s="51">
        <v>30000</v>
      </c>
      <c r="Q40" s="52"/>
    </row>
    <row r="41" spans="1:17" ht="19.5" customHeight="1">
      <c r="A41" s="74" t="s">
        <v>60</v>
      </c>
      <c r="B41" s="75">
        <v>30112</v>
      </c>
      <c r="C41" s="75">
        <v>30342</v>
      </c>
      <c r="D41" s="76">
        <f t="shared" si="0"/>
        <v>230</v>
      </c>
      <c r="E41" s="77">
        <f t="shared" si="1"/>
        <v>355000</v>
      </c>
      <c r="F41" s="77">
        <f t="shared" si="2"/>
        <v>36000</v>
      </c>
      <c r="G41" s="78">
        <v>1719</v>
      </c>
      <c r="H41" s="78">
        <v>1757</v>
      </c>
      <c r="I41" s="79">
        <f t="shared" si="3"/>
        <v>38</v>
      </c>
      <c r="J41" s="80">
        <f t="shared" si="4"/>
        <v>32</v>
      </c>
      <c r="K41" s="81">
        <f t="shared" si="5"/>
        <v>6</v>
      </c>
      <c r="L41" s="82">
        <f t="shared" si="6"/>
        <v>270000</v>
      </c>
      <c r="M41" s="82">
        <f t="shared" si="7"/>
        <v>661000</v>
      </c>
      <c r="N41" s="51">
        <v>2100</v>
      </c>
      <c r="O41" s="51">
        <v>8</v>
      </c>
      <c r="P41" s="51">
        <v>35000</v>
      </c>
      <c r="Q41" s="52"/>
    </row>
    <row r="42" spans="1:17" ht="19.5" customHeight="1">
      <c r="A42" s="74" t="s">
        <v>61</v>
      </c>
      <c r="B42" s="75">
        <v>29243</v>
      </c>
      <c r="C42" s="75">
        <v>29299</v>
      </c>
      <c r="D42" s="76">
        <f t="shared" si="0"/>
        <v>56</v>
      </c>
      <c r="E42" s="77">
        <f t="shared" si="1"/>
        <v>83000</v>
      </c>
      <c r="F42" s="77">
        <f t="shared" si="2"/>
        <v>8000</v>
      </c>
      <c r="G42" s="78">
        <v>915</v>
      </c>
      <c r="H42" s="78">
        <v>939</v>
      </c>
      <c r="I42" s="79">
        <f t="shared" si="3"/>
        <v>24</v>
      </c>
      <c r="J42" s="80">
        <f t="shared" si="4"/>
        <v>24</v>
      </c>
      <c r="K42" s="81">
        <f t="shared" si="5"/>
        <v>0</v>
      </c>
      <c r="L42" s="82">
        <f t="shared" si="6"/>
        <v>144000</v>
      </c>
      <c r="M42" s="82">
        <f t="shared" si="7"/>
        <v>235000</v>
      </c>
      <c r="N42" s="51">
        <v>2100</v>
      </c>
      <c r="O42" s="51">
        <v>29</v>
      </c>
      <c r="P42" s="51"/>
      <c r="Q42" s="52"/>
    </row>
    <row r="43" spans="1:17" ht="19.5" customHeight="1">
      <c r="A43" s="74" t="s">
        <v>62</v>
      </c>
      <c r="B43" s="75">
        <v>35078</v>
      </c>
      <c r="C43" s="75">
        <v>35361</v>
      </c>
      <c r="D43" s="76">
        <f t="shared" si="0"/>
        <v>283</v>
      </c>
      <c r="E43" s="77">
        <f t="shared" si="1"/>
        <v>450000</v>
      </c>
      <c r="F43" s="77">
        <f t="shared" si="2"/>
        <v>45000</v>
      </c>
      <c r="G43" s="78">
        <v>2068</v>
      </c>
      <c r="H43" s="78">
        <v>2110</v>
      </c>
      <c r="I43" s="79">
        <f t="shared" si="3"/>
        <v>42</v>
      </c>
      <c r="J43" s="80">
        <f t="shared" si="4"/>
        <v>32</v>
      </c>
      <c r="K43" s="81">
        <f t="shared" si="5"/>
        <v>10</v>
      </c>
      <c r="L43" s="82">
        <f t="shared" si="6"/>
        <v>322000</v>
      </c>
      <c r="M43" s="82">
        <f t="shared" si="7"/>
        <v>817000</v>
      </c>
      <c r="N43" s="51">
        <v>2100</v>
      </c>
      <c r="O43" s="51">
        <v>22</v>
      </c>
      <c r="P43" s="51"/>
      <c r="Q43" s="52"/>
    </row>
    <row r="44" spans="1:17" ht="19.5" customHeight="1">
      <c r="A44" s="74" t="s">
        <v>63</v>
      </c>
      <c r="B44" s="75">
        <v>30264</v>
      </c>
      <c r="C44" s="75">
        <v>30461</v>
      </c>
      <c r="D44" s="76">
        <f t="shared" si="0"/>
        <v>197</v>
      </c>
      <c r="E44" s="77">
        <f t="shared" si="1"/>
        <v>297000</v>
      </c>
      <c r="F44" s="77">
        <f t="shared" si="2"/>
        <v>30000</v>
      </c>
      <c r="G44" s="78">
        <v>1508</v>
      </c>
      <c r="H44" s="78">
        <v>1537</v>
      </c>
      <c r="I44" s="79">
        <f t="shared" si="3"/>
        <v>29</v>
      </c>
      <c r="J44" s="80">
        <f t="shared" si="4"/>
        <v>29</v>
      </c>
      <c r="K44" s="81">
        <f t="shared" si="5"/>
        <v>0</v>
      </c>
      <c r="L44" s="82">
        <f t="shared" si="6"/>
        <v>174000</v>
      </c>
      <c r="M44" s="82">
        <f t="shared" si="7"/>
        <v>501000</v>
      </c>
      <c r="N44" s="51">
        <v>2100</v>
      </c>
      <c r="O44" s="51">
        <v>15</v>
      </c>
      <c r="P44" s="51"/>
      <c r="Q44" s="52"/>
    </row>
    <row r="45" spans="1:17" ht="19.5" customHeight="1">
      <c r="A45" s="74" t="s">
        <v>64</v>
      </c>
      <c r="B45" s="75">
        <v>31150</v>
      </c>
      <c r="C45" s="75">
        <v>31271</v>
      </c>
      <c r="D45" s="76">
        <f t="shared" si="0"/>
        <v>121</v>
      </c>
      <c r="E45" s="77">
        <f t="shared" si="1"/>
        <v>181000</v>
      </c>
      <c r="F45" s="77">
        <f t="shared" si="2"/>
        <v>18000</v>
      </c>
      <c r="G45" s="78">
        <v>1334</v>
      </c>
      <c r="H45" s="78">
        <v>1358</v>
      </c>
      <c r="I45" s="79">
        <f t="shared" si="3"/>
        <v>24</v>
      </c>
      <c r="J45" s="80">
        <f t="shared" si="4"/>
        <v>24</v>
      </c>
      <c r="K45" s="81">
        <f t="shared" si="5"/>
        <v>0</v>
      </c>
      <c r="L45" s="82">
        <f t="shared" si="6"/>
        <v>144000</v>
      </c>
      <c r="M45" s="82">
        <f t="shared" si="7"/>
        <v>343000</v>
      </c>
      <c r="N45" s="51">
        <v>2100</v>
      </c>
      <c r="O45" s="51">
        <v>8</v>
      </c>
      <c r="P45" s="51">
        <v>10000</v>
      </c>
      <c r="Q45" s="52"/>
    </row>
    <row r="46" spans="1:17" ht="19.5" customHeight="1">
      <c r="A46" s="74" t="s">
        <v>65</v>
      </c>
      <c r="B46" s="75">
        <v>33181</v>
      </c>
      <c r="C46" s="75">
        <v>33342</v>
      </c>
      <c r="D46" s="76">
        <f t="shared" si="0"/>
        <v>161</v>
      </c>
      <c r="E46" s="77">
        <f t="shared" si="1"/>
        <v>242000</v>
      </c>
      <c r="F46" s="77">
        <f t="shared" si="2"/>
        <v>24000</v>
      </c>
      <c r="G46" s="78">
        <v>1374</v>
      </c>
      <c r="H46" s="78">
        <v>1403</v>
      </c>
      <c r="I46" s="79">
        <f t="shared" si="3"/>
        <v>29</v>
      </c>
      <c r="J46" s="80">
        <f t="shared" si="4"/>
        <v>29</v>
      </c>
      <c r="K46" s="81">
        <f t="shared" si="5"/>
        <v>0</v>
      </c>
      <c r="L46" s="82">
        <f t="shared" si="6"/>
        <v>174000</v>
      </c>
      <c r="M46" s="82">
        <f t="shared" si="7"/>
        <v>440000</v>
      </c>
      <c r="N46" s="51">
        <v>2100</v>
      </c>
      <c r="O46" s="51">
        <v>12</v>
      </c>
      <c r="P46" s="51">
        <v>10000</v>
      </c>
      <c r="Q46" s="52"/>
    </row>
    <row r="47" spans="1:17" ht="19.5" customHeight="1">
      <c r="A47" s="74" t="s">
        <v>66</v>
      </c>
      <c r="B47" s="75">
        <v>33707</v>
      </c>
      <c r="C47" s="75">
        <v>33804</v>
      </c>
      <c r="D47" s="76">
        <f t="shared" si="0"/>
        <v>97</v>
      </c>
      <c r="E47" s="77">
        <f t="shared" si="1"/>
        <v>144000</v>
      </c>
      <c r="F47" s="77">
        <f t="shared" si="2"/>
        <v>14000</v>
      </c>
      <c r="G47" s="78">
        <v>6192</v>
      </c>
      <c r="H47" s="78">
        <v>6203</v>
      </c>
      <c r="I47" s="79">
        <f t="shared" si="3"/>
        <v>11</v>
      </c>
      <c r="J47" s="80">
        <f t="shared" si="4"/>
        <v>11</v>
      </c>
      <c r="K47" s="81">
        <f t="shared" si="5"/>
        <v>0</v>
      </c>
      <c r="L47" s="82">
        <f t="shared" si="6"/>
        <v>66000</v>
      </c>
      <c r="M47" s="82">
        <f t="shared" si="7"/>
        <v>224000</v>
      </c>
      <c r="N47" s="51">
        <v>2100</v>
      </c>
      <c r="O47" s="51">
        <v>8</v>
      </c>
      <c r="P47" s="51">
        <v>15000</v>
      </c>
      <c r="Q47" s="52"/>
    </row>
    <row r="48" spans="1:17" ht="19.5" customHeight="1">
      <c r="A48" s="74" t="s">
        <v>67</v>
      </c>
      <c r="B48" s="75">
        <v>30382</v>
      </c>
      <c r="C48" s="75">
        <v>30615</v>
      </c>
      <c r="D48" s="76">
        <f t="shared" si="0"/>
        <v>233</v>
      </c>
      <c r="E48" s="77">
        <f t="shared" si="1"/>
        <v>361000</v>
      </c>
      <c r="F48" s="77">
        <f t="shared" si="2"/>
        <v>36000</v>
      </c>
      <c r="G48" s="78">
        <v>3370</v>
      </c>
      <c r="H48" s="78">
        <v>3408</v>
      </c>
      <c r="I48" s="79">
        <f t="shared" si="3"/>
        <v>38</v>
      </c>
      <c r="J48" s="80">
        <f t="shared" si="4"/>
        <v>32</v>
      </c>
      <c r="K48" s="81">
        <f t="shared" si="5"/>
        <v>6</v>
      </c>
      <c r="L48" s="82">
        <f t="shared" si="6"/>
        <v>270000</v>
      </c>
      <c r="M48" s="82">
        <f t="shared" si="7"/>
        <v>667000</v>
      </c>
      <c r="N48" s="51">
        <v>2100</v>
      </c>
      <c r="O48" s="51">
        <v>3</v>
      </c>
      <c r="P48" s="51">
        <v>20000</v>
      </c>
      <c r="Q48" s="52"/>
    </row>
    <row r="49" spans="1:17" ht="19.5" customHeight="1">
      <c r="A49" s="74" t="s">
        <v>68</v>
      </c>
      <c r="B49" s="75">
        <v>1464</v>
      </c>
      <c r="C49" s="75">
        <v>1695</v>
      </c>
      <c r="D49" s="76">
        <f t="shared" si="0"/>
        <v>231</v>
      </c>
      <c r="E49" s="77">
        <f t="shared" si="1"/>
        <v>357000</v>
      </c>
      <c r="F49" s="77">
        <f t="shared" si="2"/>
        <v>36000</v>
      </c>
      <c r="G49" s="78">
        <v>300</v>
      </c>
      <c r="H49" s="78">
        <v>340</v>
      </c>
      <c r="I49" s="79">
        <f>H49-G49</f>
        <v>40</v>
      </c>
      <c r="J49" s="80">
        <f>IF(I49&lt;=32,I49,32)</f>
        <v>32</v>
      </c>
      <c r="K49" s="81">
        <f>IF(I49&gt;32,I49-32,0)</f>
        <v>8</v>
      </c>
      <c r="L49" s="82">
        <f t="shared" si="6"/>
        <v>296000</v>
      </c>
      <c r="M49" s="82">
        <f t="shared" si="7"/>
        <v>689000</v>
      </c>
      <c r="N49" s="51">
        <v>2100</v>
      </c>
      <c r="O49" s="51">
        <v>0</v>
      </c>
      <c r="P49" s="51">
        <v>40000</v>
      </c>
      <c r="Q49" s="52"/>
    </row>
    <row r="50" spans="1:17" ht="19.5" customHeight="1">
      <c r="A50" s="74" t="s">
        <v>69</v>
      </c>
      <c r="B50" s="75">
        <v>28395</v>
      </c>
      <c r="C50" s="75">
        <v>28526</v>
      </c>
      <c r="D50" s="76">
        <f t="shared" si="0"/>
        <v>131</v>
      </c>
      <c r="E50" s="77">
        <f t="shared" si="1"/>
        <v>196000</v>
      </c>
      <c r="F50" s="77">
        <f t="shared" si="2"/>
        <v>20000</v>
      </c>
      <c r="G50" s="78">
        <v>71</v>
      </c>
      <c r="H50" s="78">
        <v>104</v>
      </c>
      <c r="I50" s="79">
        <f>H50-G50</f>
        <v>33</v>
      </c>
      <c r="J50" s="80">
        <f t="shared" si="4"/>
        <v>32</v>
      </c>
      <c r="K50" s="81">
        <f t="shared" si="5"/>
        <v>1</v>
      </c>
      <c r="L50" s="82">
        <f t="shared" si="6"/>
        <v>205000</v>
      </c>
      <c r="M50" s="82">
        <f t="shared" si="7"/>
        <v>421000</v>
      </c>
      <c r="N50" s="51">
        <v>2100</v>
      </c>
      <c r="O50" s="51">
        <v>16</v>
      </c>
      <c r="P50" s="51">
        <v>15000</v>
      </c>
      <c r="Q50" s="52"/>
    </row>
    <row r="51" spans="1:17" ht="19.5" customHeight="1">
      <c r="A51" s="74" t="s">
        <v>70</v>
      </c>
      <c r="B51" s="75">
        <v>8827</v>
      </c>
      <c r="C51" s="75">
        <v>8837</v>
      </c>
      <c r="D51" s="76">
        <f t="shared" si="0"/>
        <v>10</v>
      </c>
      <c r="E51" s="77">
        <f t="shared" si="1"/>
        <v>15000</v>
      </c>
      <c r="F51" s="77">
        <f t="shared" si="2"/>
        <v>2000</v>
      </c>
      <c r="G51" s="78">
        <v>7017</v>
      </c>
      <c r="H51" s="78">
        <v>7051</v>
      </c>
      <c r="I51" s="79">
        <f t="shared" si="3"/>
        <v>34</v>
      </c>
      <c r="J51" s="80">
        <f t="shared" si="4"/>
        <v>32</v>
      </c>
      <c r="K51" s="81">
        <f t="shared" si="5"/>
        <v>2</v>
      </c>
      <c r="L51" s="82">
        <f t="shared" si="6"/>
        <v>218000</v>
      </c>
      <c r="M51" s="82">
        <f t="shared" si="7"/>
        <v>235000</v>
      </c>
      <c r="N51" s="51">
        <v>2100</v>
      </c>
      <c r="O51" s="51">
        <v>36</v>
      </c>
      <c r="P51" s="51"/>
      <c r="Q51" s="52"/>
    </row>
    <row r="52" spans="1:17" ht="19.5" customHeight="1">
      <c r="A52" s="74" t="s">
        <v>71</v>
      </c>
      <c r="B52" s="75">
        <v>27869</v>
      </c>
      <c r="C52" s="75">
        <v>28043</v>
      </c>
      <c r="D52" s="76">
        <f t="shared" si="0"/>
        <v>174</v>
      </c>
      <c r="E52" s="77">
        <f t="shared" si="1"/>
        <v>262000</v>
      </c>
      <c r="F52" s="77">
        <f t="shared" si="2"/>
        <v>26000</v>
      </c>
      <c r="G52" s="78">
        <v>2560</v>
      </c>
      <c r="H52" s="78">
        <v>2602</v>
      </c>
      <c r="I52" s="79">
        <f t="shared" si="3"/>
        <v>42</v>
      </c>
      <c r="J52" s="80">
        <f t="shared" si="4"/>
        <v>32</v>
      </c>
      <c r="K52" s="81">
        <f t="shared" si="5"/>
        <v>10</v>
      </c>
      <c r="L52" s="82">
        <f t="shared" si="6"/>
        <v>322000</v>
      </c>
      <c r="M52" s="82">
        <f t="shared" si="7"/>
        <v>610000</v>
      </c>
      <c r="N52" s="51">
        <v>2100</v>
      </c>
      <c r="O52" s="51">
        <v>27</v>
      </c>
      <c r="P52" s="51">
        <v>45000</v>
      </c>
      <c r="Q52" s="52"/>
    </row>
    <row r="53" spans="1:17" ht="19.5" customHeight="1">
      <c r="A53" s="74" t="s">
        <v>72</v>
      </c>
      <c r="B53" s="75">
        <v>29161</v>
      </c>
      <c r="C53" s="75">
        <v>29385</v>
      </c>
      <c r="D53" s="76">
        <f t="shared" si="0"/>
        <v>224</v>
      </c>
      <c r="E53" s="77">
        <f t="shared" si="1"/>
        <v>345000</v>
      </c>
      <c r="F53" s="77">
        <f t="shared" si="2"/>
        <v>35000</v>
      </c>
      <c r="G53" s="78">
        <v>6299</v>
      </c>
      <c r="H53" s="78">
        <v>6334</v>
      </c>
      <c r="I53" s="79">
        <f t="shared" si="3"/>
        <v>35</v>
      </c>
      <c r="J53" s="80">
        <f t="shared" si="4"/>
        <v>32</v>
      </c>
      <c r="K53" s="81">
        <f t="shared" si="5"/>
        <v>3</v>
      </c>
      <c r="L53" s="82">
        <f t="shared" si="6"/>
        <v>231000</v>
      </c>
      <c r="M53" s="82">
        <f t="shared" si="7"/>
        <v>611000</v>
      </c>
      <c r="N53" s="51">
        <v>2100</v>
      </c>
      <c r="O53" s="51">
        <v>6</v>
      </c>
      <c r="P53" s="51">
        <v>20000</v>
      </c>
      <c r="Q53" s="52"/>
    </row>
    <row r="54" spans="1:17" ht="19.5" customHeight="1">
      <c r="A54" s="74" t="s">
        <v>73</v>
      </c>
      <c r="B54" s="75">
        <v>28450</v>
      </c>
      <c r="C54" s="75">
        <v>28570</v>
      </c>
      <c r="D54" s="76">
        <f t="shared" si="0"/>
        <v>120</v>
      </c>
      <c r="E54" s="77">
        <f t="shared" si="1"/>
        <v>179000</v>
      </c>
      <c r="F54" s="77">
        <f t="shared" si="2"/>
        <v>18000</v>
      </c>
      <c r="G54" s="78">
        <v>6788</v>
      </c>
      <c r="H54" s="78">
        <v>6808</v>
      </c>
      <c r="I54" s="79">
        <f t="shared" si="3"/>
        <v>20</v>
      </c>
      <c r="J54" s="80">
        <f t="shared" si="4"/>
        <v>20</v>
      </c>
      <c r="K54" s="81">
        <f t="shared" si="5"/>
        <v>0</v>
      </c>
      <c r="L54" s="82">
        <f t="shared" si="6"/>
        <v>120000</v>
      </c>
      <c r="M54" s="82">
        <f t="shared" si="7"/>
        <v>317000</v>
      </c>
      <c r="N54" s="51">
        <v>2100</v>
      </c>
      <c r="O54" s="51">
        <v>29</v>
      </c>
      <c r="P54" s="51">
        <v>25000</v>
      </c>
      <c r="Q54" s="52"/>
    </row>
    <row r="55" spans="1:17" ht="19.5" customHeight="1">
      <c r="A55" s="74" t="s">
        <v>74</v>
      </c>
      <c r="B55" s="75">
        <v>31980</v>
      </c>
      <c r="C55" s="75">
        <v>32088</v>
      </c>
      <c r="D55" s="76">
        <f t="shared" si="0"/>
        <v>108</v>
      </c>
      <c r="E55" s="77">
        <f t="shared" si="1"/>
        <v>161000</v>
      </c>
      <c r="F55" s="77">
        <f t="shared" si="2"/>
        <v>16000</v>
      </c>
      <c r="G55" s="78">
        <v>1731</v>
      </c>
      <c r="H55" s="78">
        <v>1749</v>
      </c>
      <c r="I55" s="79">
        <f t="shared" si="3"/>
        <v>18</v>
      </c>
      <c r="J55" s="80">
        <f t="shared" si="4"/>
        <v>18</v>
      </c>
      <c r="K55" s="81">
        <f t="shared" si="5"/>
        <v>0</v>
      </c>
      <c r="L55" s="82">
        <f t="shared" si="6"/>
        <v>108000</v>
      </c>
      <c r="M55" s="82">
        <f t="shared" si="7"/>
        <v>285000</v>
      </c>
      <c r="N55" s="51">
        <v>2100</v>
      </c>
      <c r="O55" s="51">
        <v>29</v>
      </c>
      <c r="P55" s="51">
        <v>10000</v>
      </c>
      <c r="Q55" s="52"/>
    </row>
    <row r="56" spans="1:17" ht="19.5" customHeight="1">
      <c r="A56" s="74" t="s">
        <v>75</v>
      </c>
      <c r="B56" s="75">
        <v>28044</v>
      </c>
      <c r="C56" s="75">
        <v>28307</v>
      </c>
      <c r="D56" s="76">
        <f t="shared" si="0"/>
        <v>263</v>
      </c>
      <c r="E56" s="77">
        <f t="shared" si="1"/>
        <v>414000</v>
      </c>
      <c r="F56" s="77">
        <f t="shared" si="2"/>
        <v>41000</v>
      </c>
      <c r="G56" s="78">
        <v>2823</v>
      </c>
      <c r="H56" s="78">
        <v>2861</v>
      </c>
      <c r="I56" s="79">
        <f t="shared" si="3"/>
        <v>38</v>
      </c>
      <c r="J56" s="80">
        <f t="shared" si="4"/>
        <v>32</v>
      </c>
      <c r="K56" s="81">
        <f t="shared" si="5"/>
        <v>6</v>
      </c>
      <c r="L56" s="82">
        <f t="shared" si="6"/>
        <v>270000</v>
      </c>
      <c r="M56" s="82">
        <f t="shared" si="7"/>
        <v>725000</v>
      </c>
      <c r="N56" s="51">
        <v>2100</v>
      </c>
      <c r="O56" s="51">
        <v>30</v>
      </c>
      <c r="P56" s="51">
        <v>35000</v>
      </c>
      <c r="Q56" s="52"/>
    </row>
    <row r="57" spans="1:17" ht="19.5" customHeight="1">
      <c r="A57" s="74" t="s">
        <v>76</v>
      </c>
      <c r="B57" s="75">
        <v>31138</v>
      </c>
      <c r="C57" s="75">
        <v>31337</v>
      </c>
      <c r="D57" s="76">
        <f t="shared" si="0"/>
        <v>199</v>
      </c>
      <c r="E57" s="77">
        <f t="shared" si="1"/>
        <v>300000</v>
      </c>
      <c r="F57" s="77">
        <f t="shared" si="2"/>
        <v>30000</v>
      </c>
      <c r="G57" s="78">
        <v>3292</v>
      </c>
      <c r="H57" s="78">
        <v>3330</v>
      </c>
      <c r="I57" s="79">
        <f t="shared" si="3"/>
        <v>38</v>
      </c>
      <c r="J57" s="80">
        <f t="shared" si="4"/>
        <v>32</v>
      </c>
      <c r="K57" s="81">
        <f t="shared" si="5"/>
        <v>6</v>
      </c>
      <c r="L57" s="82">
        <f>ROUND((J57*6000+K57*13000),-3)</f>
        <v>270000</v>
      </c>
      <c r="M57" s="82">
        <f t="shared" si="7"/>
        <v>600000</v>
      </c>
      <c r="N57" s="51">
        <v>2100</v>
      </c>
      <c r="O57" s="51">
        <v>31</v>
      </c>
      <c r="P57" s="51"/>
      <c r="Q57" s="52"/>
    </row>
    <row r="58" spans="1:17" ht="19.5" customHeight="1">
      <c r="A58" s="74" t="s">
        <v>77</v>
      </c>
      <c r="B58" s="75">
        <v>21623</v>
      </c>
      <c r="C58" s="75">
        <v>21872</v>
      </c>
      <c r="D58" s="76">
        <f t="shared" si="0"/>
        <v>249</v>
      </c>
      <c r="E58" s="77">
        <f t="shared" si="1"/>
        <v>389000</v>
      </c>
      <c r="F58" s="77">
        <f t="shared" si="2"/>
        <v>39000</v>
      </c>
      <c r="G58" s="78">
        <v>2019</v>
      </c>
      <c r="H58" s="78">
        <v>2048</v>
      </c>
      <c r="I58" s="79">
        <f t="shared" si="3"/>
        <v>29</v>
      </c>
      <c r="J58" s="80">
        <f t="shared" si="4"/>
        <v>29</v>
      </c>
      <c r="K58" s="81">
        <f t="shared" si="5"/>
        <v>0</v>
      </c>
      <c r="L58" s="82">
        <f t="shared" si="6"/>
        <v>174000</v>
      </c>
      <c r="M58" s="82">
        <f t="shared" si="7"/>
        <v>602000</v>
      </c>
      <c r="N58" s="51">
        <v>2100</v>
      </c>
      <c r="O58" s="51">
        <v>29</v>
      </c>
      <c r="P58" s="51">
        <v>15000</v>
      </c>
      <c r="Q58" s="52"/>
    </row>
    <row r="59" spans="1:17" ht="19.5" customHeight="1">
      <c r="A59" s="74" t="s">
        <v>78</v>
      </c>
      <c r="B59" s="75">
        <v>6999</v>
      </c>
      <c r="C59" s="75">
        <v>7118</v>
      </c>
      <c r="D59" s="76">
        <f t="shared" si="0"/>
        <v>119</v>
      </c>
      <c r="E59" s="77">
        <f t="shared" si="1"/>
        <v>178000</v>
      </c>
      <c r="F59" s="77">
        <f t="shared" si="2"/>
        <v>18000</v>
      </c>
      <c r="G59" s="78">
        <v>5518</v>
      </c>
      <c r="H59" s="78">
        <v>5554</v>
      </c>
      <c r="I59" s="79">
        <f t="shared" si="3"/>
        <v>36</v>
      </c>
      <c r="J59" s="80">
        <f t="shared" si="4"/>
        <v>32</v>
      </c>
      <c r="K59" s="81">
        <f t="shared" si="5"/>
        <v>4</v>
      </c>
      <c r="L59" s="82">
        <f t="shared" si="6"/>
        <v>244000</v>
      </c>
      <c r="M59" s="82">
        <f t="shared" si="7"/>
        <v>440000</v>
      </c>
      <c r="N59" s="51">
        <v>2100</v>
      </c>
      <c r="O59" s="51">
        <v>5</v>
      </c>
      <c r="P59" s="51">
        <v>10000</v>
      </c>
      <c r="Q59" s="52"/>
    </row>
    <row r="60" spans="1:17" ht="19.5" customHeight="1">
      <c r="A60" s="74" t="s">
        <v>79</v>
      </c>
      <c r="B60" s="75">
        <v>31927</v>
      </c>
      <c r="C60" s="75">
        <v>32062</v>
      </c>
      <c r="D60" s="76">
        <f t="shared" si="0"/>
        <v>135</v>
      </c>
      <c r="E60" s="77">
        <f t="shared" si="1"/>
        <v>202000</v>
      </c>
      <c r="F60" s="77">
        <f t="shared" si="2"/>
        <v>20000</v>
      </c>
      <c r="G60" s="78">
        <v>1779</v>
      </c>
      <c r="H60" s="78">
        <v>1815</v>
      </c>
      <c r="I60" s="79">
        <f t="shared" si="3"/>
        <v>36</v>
      </c>
      <c r="J60" s="80">
        <f t="shared" si="4"/>
        <v>32</v>
      </c>
      <c r="K60" s="81">
        <f t="shared" si="5"/>
        <v>4</v>
      </c>
      <c r="L60" s="82">
        <f t="shared" si="6"/>
        <v>244000</v>
      </c>
      <c r="M60" s="82">
        <f t="shared" si="7"/>
        <v>466000</v>
      </c>
      <c r="N60" s="51">
        <v>2100</v>
      </c>
      <c r="O60" s="51">
        <v>8</v>
      </c>
      <c r="P60" s="51">
        <v>10000</v>
      </c>
      <c r="Q60" s="52"/>
    </row>
    <row r="61" spans="1:17" ht="19.5" customHeight="1">
      <c r="A61" s="74" t="s">
        <v>80</v>
      </c>
      <c r="B61" s="75">
        <v>38219</v>
      </c>
      <c r="C61" s="75">
        <v>38346</v>
      </c>
      <c r="D61" s="76">
        <f t="shared" si="0"/>
        <v>127</v>
      </c>
      <c r="E61" s="77">
        <f t="shared" si="1"/>
        <v>190000</v>
      </c>
      <c r="F61" s="77">
        <f t="shared" si="2"/>
        <v>19000</v>
      </c>
      <c r="G61" s="78">
        <v>5942</v>
      </c>
      <c r="H61" s="78">
        <v>5970</v>
      </c>
      <c r="I61" s="79">
        <f t="shared" si="3"/>
        <v>28</v>
      </c>
      <c r="J61" s="80">
        <f t="shared" si="4"/>
        <v>28</v>
      </c>
      <c r="K61" s="81">
        <f t="shared" si="5"/>
        <v>0</v>
      </c>
      <c r="L61" s="82">
        <f t="shared" si="6"/>
        <v>168000</v>
      </c>
      <c r="M61" s="82">
        <f t="shared" si="7"/>
        <v>377000</v>
      </c>
      <c r="N61" s="51">
        <v>2100</v>
      </c>
      <c r="O61" s="51">
        <v>22</v>
      </c>
      <c r="P61" s="51">
        <v>30000</v>
      </c>
      <c r="Q61" s="52"/>
    </row>
    <row r="62" spans="1:17" ht="19.5" customHeight="1">
      <c r="A62" s="74" t="s">
        <v>81</v>
      </c>
      <c r="B62" s="75">
        <v>35777</v>
      </c>
      <c r="C62" s="75">
        <v>35904</v>
      </c>
      <c r="D62" s="76">
        <f t="shared" si="0"/>
        <v>127</v>
      </c>
      <c r="E62" s="77">
        <f t="shared" si="1"/>
        <v>190000</v>
      </c>
      <c r="F62" s="77">
        <f t="shared" si="2"/>
        <v>19000</v>
      </c>
      <c r="G62" s="78">
        <v>811</v>
      </c>
      <c r="H62" s="78">
        <v>839</v>
      </c>
      <c r="I62" s="79">
        <f t="shared" si="3"/>
        <v>28</v>
      </c>
      <c r="J62" s="80">
        <f t="shared" si="4"/>
        <v>28</v>
      </c>
      <c r="K62" s="81">
        <f t="shared" si="5"/>
        <v>0</v>
      </c>
      <c r="L62" s="82">
        <f t="shared" si="6"/>
        <v>168000</v>
      </c>
      <c r="M62" s="82">
        <f t="shared" si="7"/>
        <v>377000</v>
      </c>
      <c r="N62" s="51">
        <v>2100</v>
      </c>
      <c r="O62" s="51">
        <v>37</v>
      </c>
      <c r="P62" s="51">
        <v>40000</v>
      </c>
      <c r="Q62" s="52"/>
    </row>
    <row r="63" spans="1:17" ht="19.5" customHeight="1">
      <c r="A63" s="74" t="s">
        <v>82</v>
      </c>
      <c r="B63" s="75">
        <v>27121</v>
      </c>
      <c r="C63" s="75">
        <v>27318</v>
      </c>
      <c r="D63" s="76">
        <f t="shared" si="0"/>
        <v>197</v>
      </c>
      <c r="E63" s="77">
        <f t="shared" si="1"/>
        <v>297000</v>
      </c>
      <c r="F63" s="77">
        <f t="shared" si="2"/>
        <v>30000</v>
      </c>
      <c r="G63" s="78">
        <v>1055</v>
      </c>
      <c r="H63" s="78">
        <v>1082</v>
      </c>
      <c r="I63" s="79">
        <f t="shared" si="3"/>
        <v>27</v>
      </c>
      <c r="J63" s="80">
        <f t="shared" si="4"/>
        <v>27</v>
      </c>
      <c r="K63" s="81">
        <f t="shared" si="5"/>
        <v>0</v>
      </c>
      <c r="L63" s="82">
        <f t="shared" si="6"/>
        <v>162000</v>
      </c>
      <c r="M63" s="82">
        <f t="shared" si="7"/>
        <v>489000</v>
      </c>
      <c r="N63" s="51">
        <v>2100</v>
      </c>
      <c r="O63" s="51">
        <v>40</v>
      </c>
      <c r="P63" s="51">
        <v>10000</v>
      </c>
      <c r="Q63" s="52"/>
    </row>
    <row r="64" spans="1:17" ht="19.5" customHeight="1">
      <c r="A64" s="74" t="s">
        <v>83</v>
      </c>
      <c r="B64" s="75">
        <v>29641</v>
      </c>
      <c r="C64" s="75">
        <v>29796</v>
      </c>
      <c r="D64" s="76">
        <f t="shared" si="0"/>
        <v>155</v>
      </c>
      <c r="E64" s="77">
        <f t="shared" si="1"/>
        <v>233000</v>
      </c>
      <c r="F64" s="77">
        <f t="shared" si="2"/>
        <v>23000</v>
      </c>
      <c r="G64" s="78">
        <v>1588</v>
      </c>
      <c r="H64" s="78">
        <v>1620</v>
      </c>
      <c r="I64" s="79">
        <f t="shared" si="3"/>
        <v>32</v>
      </c>
      <c r="J64" s="80">
        <f t="shared" si="4"/>
        <v>32</v>
      </c>
      <c r="K64" s="81">
        <f t="shared" si="5"/>
        <v>0</v>
      </c>
      <c r="L64" s="82">
        <f t="shared" si="6"/>
        <v>192000</v>
      </c>
      <c r="M64" s="82">
        <f t="shared" si="7"/>
        <v>448000</v>
      </c>
      <c r="N64" s="51">
        <v>2100</v>
      </c>
      <c r="O64" s="51">
        <v>65</v>
      </c>
      <c r="P64" s="51">
        <v>45000</v>
      </c>
      <c r="Q64" s="52"/>
    </row>
    <row r="65" spans="1:17" ht="19.5" customHeight="1">
      <c r="A65" s="74" t="s">
        <v>84</v>
      </c>
      <c r="B65" s="75">
        <v>31710</v>
      </c>
      <c r="C65" s="75">
        <v>31878</v>
      </c>
      <c r="D65" s="76">
        <f t="shared" si="0"/>
        <v>168</v>
      </c>
      <c r="E65" s="77">
        <f t="shared" si="1"/>
        <v>253000</v>
      </c>
      <c r="F65" s="77">
        <f t="shared" si="2"/>
        <v>25000</v>
      </c>
      <c r="G65" s="78">
        <v>1649</v>
      </c>
      <c r="H65" s="78">
        <v>1683</v>
      </c>
      <c r="I65" s="79">
        <f t="shared" si="3"/>
        <v>34</v>
      </c>
      <c r="J65" s="80">
        <f t="shared" si="4"/>
        <v>32</v>
      </c>
      <c r="K65" s="81">
        <f t="shared" si="5"/>
        <v>2</v>
      </c>
      <c r="L65" s="82">
        <f t="shared" si="6"/>
        <v>218000</v>
      </c>
      <c r="M65" s="82">
        <f t="shared" si="7"/>
        <v>496000</v>
      </c>
      <c r="N65" s="51">
        <v>2100</v>
      </c>
      <c r="O65" s="51">
        <v>54</v>
      </c>
      <c r="P65" s="51">
        <v>15000</v>
      </c>
      <c r="Q65" s="52"/>
    </row>
    <row r="66" spans="1:17" ht="19.5" customHeight="1">
      <c r="A66" s="74" t="s">
        <v>85</v>
      </c>
      <c r="B66" s="75">
        <v>33483</v>
      </c>
      <c r="C66" s="75">
        <v>33811</v>
      </c>
      <c r="D66" s="76">
        <f t="shared" si="0"/>
        <v>328</v>
      </c>
      <c r="E66" s="77">
        <f t="shared" si="1"/>
        <v>530000</v>
      </c>
      <c r="F66" s="77">
        <f t="shared" si="2"/>
        <v>53000</v>
      </c>
      <c r="G66" s="78">
        <v>894</v>
      </c>
      <c r="H66" s="78">
        <v>927</v>
      </c>
      <c r="I66" s="79">
        <f t="shared" si="3"/>
        <v>33</v>
      </c>
      <c r="J66" s="80">
        <f t="shared" si="4"/>
        <v>32</v>
      </c>
      <c r="K66" s="81">
        <f t="shared" si="5"/>
        <v>1</v>
      </c>
      <c r="L66" s="82">
        <f t="shared" si="6"/>
        <v>205000</v>
      </c>
      <c r="M66" s="82">
        <f t="shared" si="7"/>
        <v>788000</v>
      </c>
      <c r="N66" s="51">
        <v>2100</v>
      </c>
      <c r="O66" s="51">
        <v>0</v>
      </c>
      <c r="P66" s="51"/>
      <c r="Q66" s="52"/>
    </row>
    <row r="67" spans="1:17" ht="19.5" customHeight="1">
      <c r="A67" s="74" t="s">
        <v>86</v>
      </c>
      <c r="B67" s="75">
        <v>32568</v>
      </c>
      <c r="C67" s="75">
        <v>32753</v>
      </c>
      <c r="D67" s="76">
        <f t="shared" si="0"/>
        <v>185</v>
      </c>
      <c r="E67" s="77">
        <f t="shared" si="1"/>
        <v>279000</v>
      </c>
      <c r="F67" s="77">
        <f t="shared" si="2"/>
        <v>28000</v>
      </c>
      <c r="G67" s="78">
        <v>1990</v>
      </c>
      <c r="H67" s="78">
        <v>2025</v>
      </c>
      <c r="I67" s="79">
        <f t="shared" si="3"/>
        <v>35</v>
      </c>
      <c r="J67" s="80">
        <f t="shared" si="4"/>
        <v>32</v>
      </c>
      <c r="K67" s="81">
        <f t="shared" si="5"/>
        <v>3</v>
      </c>
      <c r="L67" s="82">
        <f t="shared" si="6"/>
        <v>231000</v>
      </c>
      <c r="M67" s="82">
        <f t="shared" si="7"/>
        <v>538000</v>
      </c>
      <c r="N67" s="51">
        <v>2100</v>
      </c>
      <c r="O67" s="51">
        <v>16</v>
      </c>
      <c r="P67" s="51">
        <v>40000</v>
      </c>
      <c r="Q67" s="52"/>
    </row>
    <row r="68" spans="1:17" ht="19.5" customHeight="1">
      <c r="A68" s="74" t="s">
        <v>87</v>
      </c>
      <c r="B68" s="75">
        <v>12223</v>
      </c>
      <c r="C68" s="75">
        <v>12462</v>
      </c>
      <c r="D68" s="76">
        <f t="shared" si="0"/>
        <v>239</v>
      </c>
      <c r="E68" s="77">
        <f t="shared" si="1"/>
        <v>371000</v>
      </c>
      <c r="F68" s="77">
        <f t="shared" si="2"/>
        <v>37000</v>
      </c>
      <c r="G68" s="78">
        <v>4568</v>
      </c>
      <c r="H68" s="78">
        <v>4599</v>
      </c>
      <c r="I68" s="79">
        <f t="shared" si="3"/>
        <v>31</v>
      </c>
      <c r="J68" s="80">
        <f t="shared" si="4"/>
        <v>31</v>
      </c>
      <c r="K68" s="81">
        <f t="shared" si="5"/>
        <v>0</v>
      </c>
      <c r="L68" s="82">
        <f t="shared" si="6"/>
        <v>186000</v>
      </c>
      <c r="M68" s="82">
        <f t="shared" si="7"/>
        <v>594000</v>
      </c>
      <c r="N68" s="51">
        <v>2100</v>
      </c>
      <c r="O68" s="51">
        <v>18</v>
      </c>
      <c r="P68" s="51">
        <v>45000</v>
      </c>
      <c r="Q68" s="52"/>
    </row>
    <row r="69" spans="1:17" ht="19.5" customHeight="1">
      <c r="A69" s="74" t="s">
        <v>88</v>
      </c>
      <c r="B69" s="75">
        <v>30829</v>
      </c>
      <c r="C69" s="75">
        <v>31028</v>
      </c>
      <c r="D69" s="76">
        <f t="shared" si="0"/>
        <v>199</v>
      </c>
      <c r="E69" s="77">
        <f t="shared" si="1"/>
        <v>300000</v>
      </c>
      <c r="F69" s="77">
        <f t="shared" si="2"/>
        <v>30000</v>
      </c>
      <c r="G69" s="78">
        <v>570</v>
      </c>
      <c r="H69" s="78">
        <v>596</v>
      </c>
      <c r="I69" s="79">
        <f t="shared" si="3"/>
        <v>26</v>
      </c>
      <c r="J69" s="80">
        <f t="shared" si="4"/>
        <v>26</v>
      </c>
      <c r="K69" s="81">
        <f t="shared" si="5"/>
        <v>0</v>
      </c>
      <c r="L69" s="82">
        <f t="shared" si="6"/>
        <v>156000</v>
      </c>
      <c r="M69" s="82">
        <f t="shared" si="7"/>
        <v>486000</v>
      </c>
      <c r="N69" s="51">
        <v>2100</v>
      </c>
      <c r="O69" s="51">
        <v>16</v>
      </c>
      <c r="P69" s="51">
        <v>70000</v>
      </c>
      <c r="Q69" s="52"/>
    </row>
    <row r="70" spans="1:17" ht="19.5" customHeight="1">
      <c r="A70" s="74" t="s">
        <v>89</v>
      </c>
      <c r="B70" s="75">
        <v>29823</v>
      </c>
      <c r="C70" s="75">
        <v>29964</v>
      </c>
      <c r="D70" s="76">
        <f t="shared" si="0"/>
        <v>141</v>
      </c>
      <c r="E70" s="77">
        <f t="shared" si="1"/>
        <v>211000</v>
      </c>
      <c r="F70" s="77">
        <f t="shared" si="2"/>
        <v>21000</v>
      </c>
      <c r="G70" s="78">
        <v>3234</v>
      </c>
      <c r="H70" s="78">
        <v>3271</v>
      </c>
      <c r="I70" s="79">
        <f t="shared" si="3"/>
        <v>37</v>
      </c>
      <c r="J70" s="80">
        <f t="shared" si="4"/>
        <v>32</v>
      </c>
      <c r="K70" s="81">
        <f t="shared" si="5"/>
        <v>5</v>
      </c>
      <c r="L70" s="82">
        <f t="shared" si="6"/>
        <v>257000</v>
      </c>
      <c r="M70" s="82">
        <f t="shared" si="7"/>
        <v>489000</v>
      </c>
      <c r="N70" s="51">
        <v>2100</v>
      </c>
      <c r="O70" s="51">
        <v>0</v>
      </c>
      <c r="P70" s="51">
        <v>10000</v>
      </c>
      <c r="Q70" s="52"/>
    </row>
    <row r="71" spans="1:17" ht="19.5" customHeight="1">
      <c r="A71" s="74" t="s">
        <v>90</v>
      </c>
      <c r="B71" s="75">
        <v>26317</v>
      </c>
      <c r="C71" s="75">
        <v>26504</v>
      </c>
      <c r="D71" s="76">
        <f t="shared" si="0"/>
        <v>187</v>
      </c>
      <c r="E71" s="77">
        <f t="shared" si="1"/>
        <v>282000</v>
      </c>
      <c r="F71" s="77">
        <f t="shared" si="2"/>
        <v>28000</v>
      </c>
      <c r="G71" s="78">
        <v>6551</v>
      </c>
      <c r="H71" s="78">
        <v>6588</v>
      </c>
      <c r="I71" s="79">
        <f t="shared" si="3"/>
        <v>37</v>
      </c>
      <c r="J71" s="80">
        <f t="shared" si="4"/>
        <v>32</v>
      </c>
      <c r="K71" s="81">
        <f t="shared" si="5"/>
        <v>5</v>
      </c>
      <c r="L71" s="82">
        <f t="shared" si="6"/>
        <v>257000</v>
      </c>
      <c r="M71" s="82">
        <f t="shared" si="7"/>
        <v>567000</v>
      </c>
      <c r="N71" s="51">
        <v>2100</v>
      </c>
      <c r="O71" s="51">
        <v>0</v>
      </c>
      <c r="P71" s="51">
        <v>25000</v>
      </c>
      <c r="Q71" s="52"/>
    </row>
    <row r="72" spans="1:17" ht="19.5" customHeight="1">
      <c r="A72" s="74" t="s">
        <v>91</v>
      </c>
      <c r="B72" s="75">
        <v>26489</v>
      </c>
      <c r="C72" s="75">
        <v>26629</v>
      </c>
      <c r="D72" s="76">
        <f t="shared" si="0"/>
        <v>140</v>
      </c>
      <c r="E72" s="77">
        <f t="shared" si="1"/>
        <v>210000</v>
      </c>
      <c r="F72" s="77">
        <f t="shared" si="2"/>
        <v>21000</v>
      </c>
      <c r="G72" s="78">
        <v>1675</v>
      </c>
      <c r="H72" s="78">
        <v>1704</v>
      </c>
      <c r="I72" s="79">
        <f t="shared" si="3"/>
        <v>29</v>
      </c>
      <c r="J72" s="80">
        <f t="shared" si="4"/>
        <v>29</v>
      </c>
      <c r="K72" s="81">
        <f t="shared" si="5"/>
        <v>0</v>
      </c>
      <c r="L72" s="82">
        <f t="shared" si="6"/>
        <v>174000</v>
      </c>
      <c r="M72" s="82">
        <f t="shared" si="7"/>
        <v>405000</v>
      </c>
      <c r="N72" s="51">
        <v>2100</v>
      </c>
      <c r="O72" s="51">
        <v>0</v>
      </c>
      <c r="P72" s="51">
        <v>55000</v>
      </c>
      <c r="Q72" s="52"/>
    </row>
    <row r="73" spans="1:17" ht="19.5" customHeight="1">
      <c r="A73" s="74" t="s">
        <v>92</v>
      </c>
      <c r="B73" s="75">
        <v>29806</v>
      </c>
      <c r="C73" s="75">
        <v>29970</v>
      </c>
      <c r="D73" s="76">
        <f t="shared" si="0"/>
        <v>164</v>
      </c>
      <c r="E73" s="77">
        <f t="shared" si="1"/>
        <v>247000</v>
      </c>
      <c r="F73" s="77">
        <f t="shared" si="2"/>
        <v>25000</v>
      </c>
      <c r="G73" s="78">
        <v>165</v>
      </c>
      <c r="H73" s="78">
        <v>187</v>
      </c>
      <c r="I73" s="79">
        <f t="shared" si="3"/>
        <v>22</v>
      </c>
      <c r="J73" s="80">
        <f t="shared" si="4"/>
        <v>22</v>
      </c>
      <c r="K73" s="81">
        <f t="shared" si="5"/>
        <v>0</v>
      </c>
      <c r="L73" s="82">
        <f t="shared" si="6"/>
        <v>132000</v>
      </c>
      <c r="M73" s="82">
        <f t="shared" si="7"/>
        <v>404000</v>
      </c>
      <c r="N73" s="51">
        <v>2100</v>
      </c>
      <c r="O73" s="51">
        <v>24</v>
      </c>
      <c r="P73" s="51">
        <v>20000</v>
      </c>
      <c r="Q73" s="52"/>
    </row>
    <row r="74" spans="1:17" ht="19.5" customHeight="1">
      <c r="A74" s="74" t="s">
        <v>93</v>
      </c>
      <c r="B74" s="75">
        <v>6446</v>
      </c>
      <c r="C74" s="75">
        <v>6547</v>
      </c>
      <c r="D74" s="76">
        <f t="shared" si="0"/>
        <v>101</v>
      </c>
      <c r="E74" s="77">
        <f t="shared" si="1"/>
        <v>150000</v>
      </c>
      <c r="F74" s="77">
        <f t="shared" si="2"/>
        <v>15000</v>
      </c>
      <c r="G74" s="78">
        <v>0</v>
      </c>
      <c r="H74" s="78">
        <v>7</v>
      </c>
      <c r="I74" s="79">
        <f t="shared" si="3"/>
        <v>7</v>
      </c>
      <c r="J74" s="80">
        <f>IF(I74&lt;=32,I74,32)+20</f>
        <v>27</v>
      </c>
      <c r="K74" s="81">
        <f t="shared" si="5"/>
        <v>0</v>
      </c>
      <c r="L74" s="82">
        <f t="shared" si="6"/>
        <v>162000</v>
      </c>
      <c r="M74" s="82">
        <f t="shared" si="7"/>
        <v>327000</v>
      </c>
      <c r="N74" s="51">
        <v>2100</v>
      </c>
      <c r="O74" s="51">
        <v>19</v>
      </c>
      <c r="P74" s="51">
        <v>25000</v>
      </c>
      <c r="Q74" s="52"/>
    </row>
    <row r="75" spans="1:17" s="56" customFormat="1" ht="19.5" customHeight="1">
      <c r="A75" s="74" t="s">
        <v>94</v>
      </c>
      <c r="B75" s="83">
        <v>30363</v>
      </c>
      <c r="C75" s="83">
        <v>30618</v>
      </c>
      <c r="D75" s="76">
        <f t="shared" si="0"/>
        <v>255</v>
      </c>
      <c r="E75" s="77">
        <f t="shared" si="1"/>
        <v>400000</v>
      </c>
      <c r="F75" s="77">
        <f t="shared" si="2"/>
        <v>40000</v>
      </c>
      <c r="G75" s="84">
        <v>673</v>
      </c>
      <c r="H75" s="84">
        <v>707</v>
      </c>
      <c r="I75" s="79">
        <f t="shared" si="3"/>
        <v>34</v>
      </c>
      <c r="J75" s="80">
        <f t="shared" si="4"/>
        <v>32</v>
      </c>
      <c r="K75" s="81">
        <f t="shared" si="5"/>
        <v>2</v>
      </c>
      <c r="L75" s="82">
        <f t="shared" si="6"/>
        <v>218000</v>
      </c>
      <c r="M75" s="82">
        <f t="shared" si="7"/>
        <v>658000</v>
      </c>
      <c r="N75" s="51">
        <v>2100</v>
      </c>
      <c r="O75" s="54">
        <v>61</v>
      </c>
      <c r="P75" s="54">
        <v>20000</v>
      </c>
      <c r="Q75" s="55"/>
    </row>
    <row r="76" spans="1:17" ht="19.5" customHeight="1">
      <c r="A76" s="74" t="s">
        <v>95</v>
      </c>
      <c r="B76" s="75">
        <v>32273</v>
      </c>
      <c r="C76" s="75">
        <v>32620</v>
      </c>
      <c r="D76" s="76">
        <f t="shared" si="0"/>
        <v>347</v>
      </c>
      <c r="E76" s="77">
        <f t="shared" si="1"/>
        <v>564000</v>
      </c>
      <c r="F76" s="77">
        <f t="shared" si="2"/>
        <v>56000</v>
      </c>
      <c r="G76" s="78">
        <v>960</v>
      </c>
      <c r="H76" s="78">
        <v>983</v>
      </c>
      <c r="I76" s="79">
        <f t="shared" si="3"/>
        <v>23</v>
      </c>
      <c r="J76" s="80">
        <f t="shared" si="4"/>
        <v>23</v>
      </c>
      <c r="K76" s="81">
        <f t="shared" si="5"/>
        <v>0</v>
      </c>
      <c r="L76" s="82">
        <f t="shared" si="6"/>
        <v>138000</v>
      </c>
      <c r="M76" s="82">
        <f t="shared" si="7"/>
        <v>758000</v>
      </c>
      <c r="N76" s="51">
        <v>2100</v>
      </c>
      <c r="O76" s="51">
        <v>21</v>
      </c>
      <c r="P76" s="51">
        <v>20000</v>
      </c>
      <c r="Q76" s="52"/>
    </row>
    <row r="77" spans="1:17" ht="19.5" customHeight="1">
      <c r="A77" s="74" t="s">
        <v>96</v>
      </c>
      <c r="B77" s="75">
        <v>30409</v>
      </c>
      <c r="C77" s="75">
        <v>30621</v>
      </c>
      <c r="D77" s="76">
        <f t="shared" si="0"/>
        <v>212</v>
      </c>
      <c r="E77" s="77">
        <f t="shared" si="1"/>
        <v>323000</v>
      </c>
      <c r="F77" s="77">
        <f t="shared" si="2"/>
        <v>32000</v>
      </c>
      <c r="G77" s="78">
        <v>1143</v>
      </c>
      <c r="H77" s="78">
        <v>1180</v>
      </c>
      <c r="I77" s="79">
        <f t="shared" si="3"/>
        <v>37</v>
      </c>
      <c r="J77" s="80">
        <f t="shared" si="4"/>
        <v>32</v>
      </c>
      <c r="K77" s="81">
        <f t="shared" si="5"/>
        <v>5</v>
      </c>
      <c r="L77" s="82">
        <f t="shared" si="6"/>
        <v>257000</v>
      </c>
      <c r="M77" s="82">
        <f t="shared" si="7"/>
        <v>612000</v>
      </c>
      <c r="N77" s="51">
        <v>2100</v>
      </c>
      <c r="O77" s="51">
        <v>36</v>
      </c>
      <c r="P77" s="51">
        <v>45000</v>
      </c>
      <c r="Q77" s="52"/>
    </row>
    <row r="78" spans="1:17" ht="19.5" customHeight="1">
      <c r="A78" s="74" t="s">
        <v>97</v>
      </c>
      <c r="B78" s="75">
        <v>27284</v>
      </c>
      <c r="C78" s="75">
        <v>27476</v>
      </c>
      <c r="D78" s="76">
        <f t="shared" si="0"/>
        <v>192</v>
      </c>
      <c r="E78" s="77">
        <f t="shared" si="1"/>
        <v>289000</v>
      </c>
      <c r="F78" s="77">
        <f t="shared" si="2"/>
        <v>29000</v>
      </c>
      <c r="G78" s="84">
        <v>6415</v>
      </c>
      <c r="H78" s="84">
        <v>6455</v>
      </c>
      <c r="I78" s="79">
        <f t="shared" si="3"/>
        <v>40</v>
      </c>
      <c r="J78" s="80">
        <f t="shared" si="4"/>
        <v>32</v>
      </c>
      <c r="K78" s="81">
        <f t="shared" si="5"/>
        <v>8</v>
      </c>
      <c r="L78" s="82">
        <f t="shared" si="6"/>
        <v>296000</v>
      </c>
      <c r="M78" s="82">
        <f t="shared" si="7"/>
        <v>614000</v>
      </c>
      <c r="N78" s="51">
        <v>2100</v>
      </c>
      <c r="O78" s="51">
        <v>28</v>
      </c>
      <c r="P78" s="51">
        <v>25000</v>
      </c>
      <c r="Q78" s="52"/>
    </row>
    <row r="79" spans="1:17" ht="19.5" customHeight="1">
      <c r="A79" s="74" t="s">
        <v>98</v>
      </c>
      <c r="B79" s="75">
        <v>36436</v>
      </c>
      <c r="C79" s="75">
        <v>36665</v>
      </c>
      <c r="D79" s="76">
        <f t="shared" si="0"/>
        <v>229</v>
      </c>
      <c r="E79" s="77">
        <f t="shared" si="1"/>
        <v>353000</v>
      </c>
      <c r="F79" s="77">
        <f t="shared" si="2"/>
        <v>35000</v>
      </c>
      <c r="G79" s="78">
        <v>1594</v>
      </c>
      <c r="H79" s="78">
        <v>1632</v>
      </c>
      <c r="I79" s="79">
        <f t="shared" si="3"/>
        <v>38</v>
      </c>
      <c r="J79" s="80">
        <f t="shared" si="4"/>
        <v>32</v>
      </c>
      <c r="K79" s="81">
        <f t="shared" si="5"/>
        <v>6</v>
      </c>
      <c r="L79" s="82">
        <f t="shared" si="6"/>
        <v>270000</v>
      </c>
      <c r="M79" s="82">
        <f t="shared" si="7"/>
        <v>658000</v>
      </c>
      <c r="N79" s="51">
        <v>2100</v>
      </c>
      <c r="O79" s="51">
        <v>15</v>
      </c>
      <c r="P79" s="51">
        <v>40000</v>
      </c>
      <c r="Q79" s="52"/>
    </row>
    <row r="80" spans="1:17" ht="19.5" customHeight="1">
      <c r="A80" s="74" t="s">
        <v>99</v>
      </c>
      <c r="B80" s="75">
        <v>27993</v>
      </c>
      <c r="C80" s="75">
        <v>28205</v>
      </c>
      <c r="D80" s="76">
        <f t="shared" ref="D80:D94" si="8">C80-B80</f>
        <v>212</v>
      </c>
      <c r="E80" s="77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323000</v>
      </c>
      <c r="F80" s="77">
        <f t="shared" ref="F80:F94" si="10">ROUND(E80*10%,-3)</f>
        <v>32000</v>
      </c>
      <c r="G80" s="78">
        <v>5894</v>
      </c>
      <c r="H80" s="78">
        <v>5927</v>
      </c>
      <c r="I80" s="79">
        <f t="shared" ref="I80:I94" si="11">H80-G80</f>
        <v>33</v>
      </c>
      <c r="J80" s="80">
        <f t="shared" ref="J80:J94" si="12">IF(I80&lt;=32,I80,32)</f>
        <v>32</v>
      </c>
      <c r="K80" s="81">
        <f t="shared" ref="K80:K94" si="13">IF(I80&gt;32,I80-32,0)</f>
        <v>1</v>
      </c>
      <c r="L80" s="82">
        <f t="shared" ref="L80:L94" si="14">ROUND((J80*6000+K80*13000),-3)</f>
        <v>205000</v>
      </c>
      <c r="M80" s="82">
        <f t="shared" ref="M80:M94" si="15">ROUND(E80+F80+L80,-3)</f>
        <v>560000</v>
      </c>
      <c r="N80" s="51">
        <v>2100</v>
      </c>
      <c r="O80" s="51">
        <v>29</v>
      </c>
      <c r="P80" s="51"/>
      <c r="Q80" s="52"/>
    </row>
    <row r="81" spans="1:17" ht="19.5" customHeight="1">
      <c r="A81" s="74" t="s">
        <v>100</v>
      </c>
      <c r="B81" s="75">
        <v>7466</v>
      </c>
      <c r="C81" s="75">
        <v>7620</v>
      </c>
      <c r="D81" s="76">
        <f t="shared" si="8"/>
        <v>154</v>
      </c>
      <c r="E81" s="77">
        <f t="shared" si="9"/>
        <v>231000</v>
      </c>
      <c r="F81" s="77">
        <f t="shared" si="10"/>
        <v>23000</v>
      </c>
      <c r="G81" s="78">
        <v>1472</v>
      </c>
      <c r="H81" s="78">
        <v>1510</v>
      </c>
      <c r="I81" s="79">
        <f t="shared" si="11"/>
        <v>38</v>
      </c>
      <c r="J81" s="80">
        <f t="shared" si="12"/>
        <v>32</v>
      </c>
      <c r="K81" s="81">
        <f t="shared" si="13"/>
        <v>6</v>
      </c>
      <c r="L81" s="82">
        <f t="shared" si="14"/>
        <v>270000</v>
      </c>
      <c r="M81" s="82">
        <f t="shared" si="15"/>
        <v>524000</v>
      </c>
      <c r="N81" s="51">
        <v>2100</v>
      </c>
      <c r="O81" s="51">
        <v>17</v>
      </c>
      <c r="P81" s="51"/>
      <c r="Q81" s="52"/>
    </row>
    <row r="82" spans="1:17" ht="19.5" customHeight="1">
      <c r="A82" s="74" t="s">
        <v>101</v>
      </c>
      <c r="B82" s="75">
        <v>35337</v>
      </c>
      <c r="C82" s="75">
        <v>35674</v>
      </c>
      <c r="D82" s="76">
        <f t="shared" si="8"/>
        <v>337</v>
      </c>
      <c r="E82" s="77">
        <f t="shared" si="9"/>
        <v>546000</v>
      </c>
      <c r="F82" s="77">
        <f t="shared" si="10"/>
        <v>55000</v>
      </c>
      <c r="G82" s="78">
        <v>1390</v>
      </c>
      <c r="H82" s="78">
        <v>1415</v>
      </c>
      <c r="I82" s="79">
        <f t="shared" si="11"/>
        <v>25</v>
      </c>
      <c r="J82" s="80">
        <f t="shared" si="12"/>
        <v>25</v>
      </c>
      <c r="K82" s="81">
        <f t="shared" si="13"/>
        <v>0</v>
      </c>
      <c r="L82" s="82">
        <f t="shared" si="14"/>
        <v>150000</v>
      </c>
      <c r="M82" s="82">
        <f t="shared" si="15"/>
        <v>751000</v>
      </c>
      <c r="N82" s="51">
        <v>2100</v>
      </c>
      <c r="O82" s="51">
        <v>8</v>
      </c>
      <c r="P82" s="51">
        <v>20000</v>
      </c>
      <c r="Q82" s="52"/>
    </row>
    <row r="83" spans="1:17" ht="19.5" customHeight="1">
      <c r="A83" s="74" t="s">
        <v>102</v>
      </c>
      <c r="B83" s="75">
        <v>30936</v>
      </c>
      <c r="C83" s="75">
        <v>31087</v>
      </c>
      <c r="D83" s="76">
        <f t="shared" si="8"/>
        <v>151</v>
      </c>
      <c r="E83" s="77">
        <f t="shared" si="9"/>
        <v>227000</v>
      </c>
      <c r="F83" s="77">
        <f t="shared" si="10"/>
        <v>23000</v>
      </c>
      <c r="G83" s="78">
        <v>365</v>
      </c>
      <c r="H83" s="78">
        <v>395</v>
      </c>
      <c r="I83" s="79">
        <f t="shared" si="11"/>
        <v>30</v>
      </c>
      <c r="J83" s="80">
        <f t="shared" si="12"/>
        <v>30</v>
      </c>
      <c r="K83" s="81">
        <f t="shared" si="13"/>
        <v>0</v>
      </c>
      <c r="L83" s="82">
        <f t="shared" si="14"/>
        <v>180000</v>
      </c>
      <c r="M83" s="82">
        <f t="shared" si="15"/>
        <v>430000</v>
      </c>
      <c r="N83" s="51">
        <v>2100</v>
      </c>
      <c r="O83" s="51">
        <v>14</v>
      </c>
      <c r="P83" s="51">
        <v>10000</v>
      </c>
      <c r="Q83" s="52"/>
    </row>
    <row r="84" spans="1:17" s="56" customFormat="1" ht="19.5" customHeight="1">
      <c r="A84" s="74" t="s">
        <v>103</v>
      </c>
      <c r="B84" s="83">
        <v>30289</v>
      </c>
      <c r="C84" s="83">
        <v>30479</v>
      </c>
      <c r="D84" s="76">
        <f t="shared" si="8"/>
        <v>190</v>
      </c>
      <c r="E84" s="77">
        <f t="shared" si="9"/>
        <v>286000</v>
      </c>
      <c r="F84" s="77">
        <f t="shared" si="10"/>
        <v>29000</v>
      </c>
      <c r="G84" s="84">
        <v>1067</v>
      </c>
      <c r="H84" s="84">
        <v>1097</v>
      </c>
      <c r="I84" s="79">
        <f t="shared" si="11"/>
        <v>30</v>
      </c>
      <c r="J84" s="80">
        <f t="shared" si="12"/>
        <v>30</v>
      </c>
      <c r="K84" s="81">
        <f t="shared" si="13"/>
        <v>0</v>
      </c>
      <c r="L84" s="82">
        <f t="shared" si="14"/>
        <v>180000</v>
      </c>
      <c r="M84" s="82">
        <f t="shared" si="15"/>
        <v>495000</v>
      </c>
      <c r="N84" s="51">
        <v>2100</v>
      </c>
      <c r="O84" s="54">
        <v>18</v>
      </c>
      <c r="P84" s="54">
        <v>20000</v>
      </c>
      <c r="Q84" s="55"/>
    </row>
    <row r="85" spans="1:17" ht="19.5" customHeight="1">
      <c r="A85" s="74" t="s">
        <v>104</v>
      </c>
      <c r="B85" s="75">
        <v>34452</v>
      </c>
      <c r="C85" s="75">
        <v>34548</v>
      </c>
      <c r="D85" s="76">
        <f t="shared" si="8"/>
        <v>96</v>
      </c>
      <c r="E85" s="77">
        <f t="shared" si="9"/>
        <v>142000</v>
      </c>
      <c r="F85" s="77">
        <f t="shared" si="10"/>
        <v>14000</v>
      </c>
      <c r="G85" s="78">
        <v>30</v>
      </c>
      <c r="H85" s="78">
        <v>53</v>
      </c>
      <c r="I85" s="79">
        <f t="shared" si="11"/>
        <v>23</v>
      </c>
      <c r="J85" s="80">
        <f t="shared" si="12"/>
        <v>23</v>
      </c>
      <c r="K85" s="81">
        <f t="shared" si="13"/>
        <v>0</v>
      </c>
      <c r="L85" s="82">
        <f t="shared" si="14"/>
        <v>138000</v>
      </c>
      <c r="M85" s="82">
        <f t="shared" si="15"/>
        <v>294000</v>
      </c>
      <c r="N85" s="51">
        <v>2100</v>
      </c>
      <c r="O85" s="51">
        <v>13</v>
      </c>
      <c r="P85" s="51">
        <v>20000</v>
      </c>
      <c r="Q85" s="52"/>
    </row>
    <row r="86" spans="1:17" s="56" customFormat="1" ht="19.5" customHeight="1">
      <c r="A86" s="74" t="s">
        <v>105</v>
      </c>
      <c r="B86" s="83">
        <v>32409</v>
      </c>
      <c r="C86" s="83">
        <v>32621</v>
      </c>
      <c r="D86" s="76">
        <f t="shared" si="8"/>
        <v>212</v>
      </c>
      <c r="E86" s="77">
        <f t="shared" si="9"/>
        <v>323000</v>
      </c>
      <c r="F86" s="77">
        <f t="shared" si="10"/>
        <v>32000</v>
      </c>
      <c r="G86" s="84">
        <v>1432</v>
      </c>
      <c r="H86" s="84">
        <v>21</v>
      </c>
      <c r="I86" s="79">
        <v>32</v>
      </c>
      <c r="J86" s="80">
        <f t="shared" si="12"/>
        <v>32</v>
      </c>
      <c r="K86" s="81">
        <f t="shared" si="13"/>
        <v>0</v>
      </c>
      <c r="L86" s="82">
        <f t="shared" si="14"/>
        <v>192000</v>
      </c>
      <c r="M86" s="82">
        <f t="shared" si="15"/>
        <v>547000</v>
      </c>
      <c r="N86" s="51">
        <v>2100</v>
      </c>
      <c r="O86" s="51">
        <v>4</v>
      </c>
      <c r="P86" s="51">
        <v>10000</v>
      </c>
      <c r="Q86" s="55"/>
    </row>
    <row r="87" spans="1:17" ht="19.5" customHeight="1">
      <c r="A87" s="74" t="s">
        <v>106</v>
      </c>
      <c r="B87" s="75">
        <v>32350</v>
      </c>
      <c r="C87" s="75">
        <v>32652</v>
      </c>
      <c r="D87" s="76">
        <f t="shared" si="8"/>
        <v>302</v>
      </c>
      <c r="E87" s="77">
        <f t="shared" si="9"/>
        <v>484000</v>
      </c>
      <c r="F87" s="77">
        <f t="shared" si="10"/>
        <v>48000</v>
      </c>
      <c r="G87" s="78">
        <v>1848</v>
      </c>
      <c r="H87" s="78">
        <v>1882</v>
      </c>
      <c r="I87" s="79">
        <f t="shared" si="11"/>
        <v>34</v>
      </c>
      <c r="J87" s="80">
        <f t="shared" si="12"/>
        <v>32</v>
      </c>
      <c r="K87" s="81">
        <f t="shared" si="13"/>
        <v>2</v>
      </c>
      <c r="L87" s="82">
        <f t="shared" si="14"/>
        <v>218000</v>
      </c>
      <c r="M87" s="82">
        <f t="shared" si="15"/>
        <v>750000</v>
      </c>
      <c r="N87" s="51">
        <v>2100</v>
      </c>
      <c r="O87" s="51">
        <v>4</v>
      </c>
      <c r="P87" s="51">
        <v>10000</v>
      </c>
      <c r="Q87" s="52"/>
    </row>
    <row r="88" spans="1:17" ht="19.5" customHeight="1">
      <c r="A88" s="74" t="s">
        <v>107</v>
      </c>
      <c r="B88" s="75">
        <v>31944</v>
      </c>
      <c r="C88" s="75">
        <v>32203</v>
      </c>
      <c r="D88" s="76">
        <f t="shared" si="8"/>
        <v>259</v>
      </c>
      <c r="E88" s="77">
        <f t="shared" si="9"/>
        <v>407000</v>
      </c>
      <c r="F88" s="77">
        <f t="shared" si="10"/>
        <v>41000</v>
      </c>
      <c r="G88" s="84">
        <v>121</v>
      </c>
      <c r="H88" s="84">
        <v>141</v>
      </c>
      <c r="I88" s="79">
        <f>H88-G88</f>
        <v>20</v>
      </c>
      <c r="J88" s="80">
        <f t="shared" si="12"/>
        <v>20</v>
      </c>
      <c r="K88" s="81">
        <f t="shared" si="13"/>
        <v>0</v>
      </c>
      <c r="L88" s="82">
        <f t="shared" si="14"/>
        <v>120000</v>
      </c>
      <c r="M88" s="82">
        <f t="shared" si="15"/>
        <v>568000</v>
      </c>
      <c r="N88" s="51">
        <v>2100</v>
      </c>
      <c r="O88" s="51">
        <v>40</v>
      </c>
      <c r="P88" s="51">
        <v>20000</v>
      </c>
      <c r="Q88" s="52"/>
    </row>
    <row r="89" spans="1:17" ht="19.5" customHeight="1">
      <c r="A89" s="74" t="s">
        <v>108</v>
      </c>
      <c r="B89" s="75">
        <v>32393</v>
      </c>
      <c r="C89" s="75">
        <v>32597</v>
      </c>
      <c r="D89" s="76">
        <f t="shared" si="8"/>
        <v>204</v>
      </c>
      <c r="E89" s="77">
        <f t="shared" si="9"/>
        <v>309000</v>
      </c>
      <c r="F89" s="77">
        <f t="shared" si="10"/>
        <v>31000</v>
      </c>
      <c r="G89" s="78">
        <v>6800</v>
      </c>
      <c r="H89" s="78">
        <v>6828</v>
      </c>
      <c r="I89" s="79">
        <f t="shared" si="11"/>
        <v>28</v>
      </c>
      <c r="J89" s="80">
        <f t="shared" si="12"/>
        <v>28</v>
      </c>
      <c r="K89" s="81">
        <f t="shared" si="13"/>
        <v>0</v>
      </c>
      <c r="L89" s="82">
        <f t="shared" si="14"/>
        <v>168000</v>
      </c>
      <c r="M89" s="82">
        <f t="shared" si="15"/>
        <v>508000</v>
      </c>
      <c r="N89" s="51">
        <v>2100</v>
      </c>
      <c r="O89" s="51">
        <v>16</v>
      </c>
      <c r="P89" s="51">
        <v>25000</v>
      </c>
      <c r="Q89" s="52"/>
    </row>
    <row r="90" spans="1:17" ht="19.5" customHeight="1">
      <c r="A90" s="74" t="s">
        <v>109</v>
      </c>
      <c r="B90" s="75">
        <v>31729</v>
      </c>
      <c r="C90" s="75">
        <v>31979</v>
      </c>
      <c r="D90" s="76">
        <f t="shared" si="8"/>
        <v>250</v>
      </c>
      <c r="E90" s="77">
        <f t="shared" si="9"/>
        <v>391000</v>
      </c>
      <c r="F90" s="77">
        <f t="shared" si="10"/>
        <v>39000</v>
      </c>
      <c r="G90" s="78">
        <v>1425</v>
      </c>
      <c r="H90" s="78">
        <v>1463</v>
      </c>
      <c r="I90" s="79">
        <f t="shared" si="11"/>
        <v>38</v>
      </c>
      <c r="J90" s="80">
        <f t="shared" si="12"/>
        <v>32</v>
      </c>
      <c r="K90" s="81">
        <f t="shared" si="13"/>
        <v>6</v>
      </c>
      <c r="L90" s="82">
        <f t="shared" si="14"/>
        <v>270000</v>
      </c>
      <c r="M90" s="82">
        <f t="shared" si="15"/>
        <v>700000</v>
      </c>
      <c r="N90" s="51">
        <v>2100</v>
      </c>
      <c r="O90" s="51">
        <v>3</v>
      </c>
      <c r="P90" s="51">
        <v>50000</v>
      </c>
      <c r="Q90" s="52"/>
    </row>
    <row r="91" spans="1:17" s="18" customFormat="1" ht="19.5" customHeight="1">
      <c r="A91" s="74" t="s">
        <v>110</v>
      </c>
      <c r="B91" s="85">
        <v>25334</v>
      </c>
      <c r="C91" s="85">
        <v>25463</v>
      </c>
      <c r="D91" s="76">
        <f t="shared" si="8"/>
        <v>129</v>
      </c>
      <c r="E91" s="77">
        <f t="shared" si="9"/>
        <v>193000</v>
      </c>
      <c r="F91" s="77">
        <f t="shared" si="10"/>
        <v>19000</v>
      </c>
      <c r="G91" s="86">
        <v>600</v>
      </c>
      <c r="H91" s="86">
        <v>630</v>
      </c>
      <c r="I91" s="79">
        <f t="shared" si="11"/>
        <v>30</v>
      </c>
      <c r="J91" s="80">
        <f t="shared" si="12"/>
        <v>30</v>
      </c>
      <c r="K91" s="81">
        <f t="shared" si="13"/>
        <v>0</v>
      </c>
      <c r="L91" s="82">
        <f t="shared" si="14"/>
        <v>180000</v>
      </c>
      <c r="M91" s="82">
        <f t="shared" si="15"/>
        <v>392000</v>
      </c>
      <c r="N91" s="51">
        <v>2100</v>
      </c>
      <c r="O91" s="51">
        <v>26</v>
      </c>
      <c r="P91" s="51">
        <v>10000</v>
      </c>
      <c r="Q91" s="57"/>
    </row>
    <row r="92" spans="1:17" ht="19.5" customHeight="1">
      <c r="A92" s="74" t="s">
        <v>111</v>
      </c>
      <c r="B92" s="75">
        <v>32586</v>
      </c>
      <c r="C92" s="75">
        <v>32800</v>
      </c>
      <c r="D92" s="76">
        <f t="shared" si="8"/>
        <v>214</v>
      </c>
      <c r="E92" s="77">
        <f t="shared" si="9"/>
        <v>327000</v>
      </c>
      <c r="F92" s="77">
        <f t="shared" si="10"/>
        <v>33000</v>
      </c>
      <c r="G92" s="78">
        <v>6230</v>
      </c>
      <c r="H92" s="78">
        <v>6272</v>
      </c>
      <c r="I92" s="79">
        <f t="shared" si="11"/>
        <v>42</v>
      </c>
      <c r="J92" s="80">
        <f t="shared" si="12"/>
        <v>32</v>
      </c>
      <c r="K92" s="81">
        <f t="shared" si="13"/>
        <v>10</v>
      </c>
      <c r="L92" s="82">
        <f t="shared" si="14"/>
        <v>322000</v>
      </c>
      <c r="M92" s="82">
        <f t="shared" si="15"/>
        <v>682000</v>
      </c>
      <c r="N92" s="51">
        <v>2100</v>
      </c>
      <c r="O92" s="51">
        <v>19</v>
      </c>
      <c r="P92" s="51"/>
      <c r="Q92" s="52"/>
    </row>
    <row r="93" spans="1:17" ht="19.5" customHeight="1">
      <c r="A93" s="74" t="s">
        <v>112</v>
      </c>
      <c r="B93" s="75">
        <v>25010</v>
      </c>
      <c r="C93" s="75">
        <v>25244</v>
      </c>
      <c r="D93" s="76">
        <f t="shared" si="8"/>
        <v>234</v>
      </c>
      <c r="E93" s="77">
        <f t="shared" si="9"/>
        <v>362000</v>
      </c>
      <c r="F93" s="77">
        <f t="shared" si="10"/>
        <v>36000</v>
      </c>
      <c r="G93" s="78">
        <v>6249</v>
      </c>
      <c r="H93" s="78">
        <v>6286</v>
      </c>
      <c r="I93" s="79">
        <f t="shared" si="11"/>
        <v>37</v>
      </c>
      <c r="J93" s="80">
        <f t="shared" si="12"/>
        <v>32</v>
      </c>
      <c r="K93" s="81">
        <f t="shared" si="13"/>
        <v>5</v>
      </c>
      <c r="L93" s="82">
        <f t="shared" si="14"/>
        <v>257000</v>
      </c>
      <c r="M93" s="82">
        <f t="shared" si="15"/>
        <v>655000</v>
      </c>
      <c r="N93" s="51">
        <v>2100</v>
      </c>
      <c r="O93" s="51">
        <v>20</v>
      </c>
      <c r="P93" s="51"/>
      <c r="Q93" s="52"/>
    </row>
    <row r="94" spans="1:17" ht="19.5" customHeight="1">
      <c r="A94" s="74" t="s">
        <v>113</v>
      </c>
      <c r="B94" s="75">
        <v>28291</v>
      </c>
      <c r="C94" s="75">
        <v>28540</v>
      </c>
      <c r="D94" s="76">
        <f t="shared" si="8"/>
        <v>249</v>
      </c>
      <c r="E94" s="77">
        <f t="shared" si="9"/>
        <v>389000</v>
      </c>
      <c r="F94" s="77">
        <f t="shared" si="10"/>
        <v>39000</v>
      </c>
      <c r="G94" s="78">
        <v>3250</v>
      </c>
      <c r="H94" s="78">
        <v>3287</v>
      </c>
      <c r="I94" s="79">
        <f t="shared" si="11"/>
        <v>37</v>
      </c>
      <c r="J94" s="80">
        <f t="shared" si="12"/>
        <v>32</v>
      </c>
      <c r="K94" s="81">
        <f t="shared" si="13"/>
        <v>5</v>
      </c>
      <c r="L94" s="82">
        <f t="shared" si="14"/>
        <v>257000</v>
      </c>
      <c r="M94" s="82">
        <f t="shared" si="15"/>
        <v>685000</v>
      </c>
      <c r="N94" s="51">
        <v>2100</v>
      </c>
      <c r="O94" s="51">
        <v>51</v>
      </c>
      <c r="P94" s="51">
        <v>10000</v>
      </c>
      <c r="Q94" s="52"/>
    </row>
    <row r="95" spans="1:17" s="12" customFormat="1">
      <c r="A95" s="15"/>
      <c r="C95" s="58"/>
      <c r="D95" s="59"/>
      <c r="E95" s="15"/>
      <c r="F95" s="15"/>
      <c r="H95" s="60"/>
      <c r="I95" s="61"/>
      <c r="J95" s="15"/>
      <c r="K95" s="62"/>
      <c r="L95" s="15"/>
      <c r="M95" s="15"/>
      <c r="N95" s="15"/>
      <c r="O95" s="15"/>
      <c r="P95" s="15"/>
    </row>
    <row r="96" spans="1:17" s="12" customFormat="1">
      <c r="A96" s="15"/>
      <c r="C96" s="58"/>
      <c r="D96" s="59"/>
      <c r="E96" s="63"/>
      <c r="F96" s="63"/>
      <c r="G96" s="64"/>
      <c r="H96" s="64"/>
      <c r="I96" s="61"/>
      <c r="J96" s="63"/>
      <c r="K96" s="63"/>
      <c r="L96" s="15"/>
      <c r="M96" s="15"/>
      <c r="N96" s="15"/>
      <c r="O96" s="15"/>
      <c r="P96" s="15"/>
    </row>
    <row r="97" spans="1:17" s="12" customFormat="1" ht="15.75">
      <c r="A97" s="65"/>
      <c r="B97" s="66"/>
      <c r="C97" s="66"/>
      <c r="D97" s="59"/>
      <c r="E97" s="67"/>
      <c r="F97" s="67"/>
      <c r="G97" s="68"/>
      <c r="H97" s="68"/>
      <c r="I97" s="68"/>
      <c r="J97" s="68"/>
      <c r="K97" s="66"/>
      <c r="L97" s="66"/>
      <c r="M97" s="66"/>
      <c r="N97" s="66"/>
      <c r="O97" s="66"/>
      <c r="P97" s="66"/>
      <c r="Q97" s="65"/>
    </row>
  </sheetData>
  <sheetProtection password="DC9E" sheet="1" objects="1" scenarios="1"/>
  <mergeCells count="15">
    <mergeCell ref="B97:C97"/>
    <mergeCell ref="E97:J97"/>
    <mergeCell ref="K97:P97"/>
    <mergeCell ref="A10:M10"/>
    <mergeCell ref="A11:M11"/>
    <mergeCell ref="A13:A14"/>
    <mergeCell ref="B13:F13"/>
    <mergeCell ref="G13:L13"/>
    <mergeCell ref="M13:M14"/>
    <mergeCell ref="A1:F1"/>
    <mergeCell ref="A2:F2"/>
    <mergeCell ref="A3:P3"/>
    <mergeCell ref="A4:P4"/>
    <mergeCell ref="A6:D6"/>
    <mergeCell ref="A9:M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2015-09-30T09:13:29Z</dcterms:created>
  <dcterms:modified xsi:type="dcterms:W3CDTF">2015-09-30T09:16:01Z</dcterms:modified>
</cp:coreProperties>
</file>